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Flüchtlinge_Sprachkurse\14. Basissprachkurse SEG-5\"/>
    </mc:Choice>
  </mc:AlternateContent>
  <workbookProtection workbookPassword="89A9" lockStructure="1"/>
  <bookViews>
    <workbookView xWindow="600" yWindow="45" windowWidth="23715" windowHeight="6210" tabRatio="798" activeTab="2"/>
  </bookViews>
  <sheets>
    <sheet name="Einzelantrag SEG" sheetId="1" r:id="rId1"/>
    <sheet name="Kurzanleitung" sheetId="2" r:id="rId2"/>
    <sheet name="Abrechnung Maßnahme SEG" sheetId="14" r:id="rId3"/>
    <sheet name="Abrechnung Kurzanleitung" sheetId="7" r:id="rId4"/>
    <sheet name="IdNr." sheetId="4" state="hidden" r:id="rId5"/>
    <sheet name="Daten aus Antrag" sheetId="13" state="hidden" r:id="rId6"/>
    <sheet name="Bezüge" sheetId="15" state="hidden" r:id="rId7"/>
    <sheet name="Tabelle1" sheetId="12" state="hidden" r:id="rId8"/>
  </sheets>
  <definedNames>
    <definedName name="_xlnm.Print_Area" localSheetId="2">'Abrechnung Maßnahme SEG'!$A$1:$D$71</definedName>
    <definedName name="_xlnm.Print_Area" localSheetId="0">'Einzelantrag SEG'!$A$1:$D$112</definedName>
    <definedName name="Kursart" localSheetId="6">'Abrechnung Maßnahme SEG'!$B$33</definedName>
    <definedName name="Kursart">Bezüge!$A$1:$A$3</definedName>
    <definedName name="Kursart_Intensiv">Bezüge!$A$3</definedName>
    <definedName name="Z_48B03C94_AC2C_40D7_8A6D_3041673B8BA8_.wvu.Rows" localSheetId="2" hidden="1">'Abrechnung Maßnahme SEG'!#REF!,'Abrechnung Maßnahme SEG'!#REF!</definedName>
    <definedName name="Z_48B03C94_AC2C_40D7_8A6D_3041673B8BA8_.wvu.Rows" localSheetId="0" hidden="1">'Einzelantrag SEG'!$27:$27,'Einzelantrag SEG'!#REF!</definedName>
    <definedName name="Zielsprachniveau">Bezüge!$A$10:$A$15</definedName>
    <definedName name="Zielsprachniveau_Intensiv">Bezüge!$A$15</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workbook>
</file>

<file path=xl/calcChain.xml><?xml version="1.0" encoding="utf-8"?>
<calcChain xmlns="http://schemas.openxmlformats.org/spreadsheetml/2006/main">
  <c r="AQ2" i="13" l="1"/>
  <c r="AE2" i="13"/>
  <c r="B92" i="1" l="1"/>
  <c r="B97" i="1" s="1"/>
  <c r="BG2" i="13"/>
  <c r="BF2" i="13"/>
  <c r="H2" i="13"/>
  <c r="AF2" i="13" l="1"/>
  <c r="B33" i="14"/>
  <c r="B50" i="14" l="1"/>
  <c r="B49" i="14"/>
  <c r="BI2" i="13" l="1"/>
  <c r="B62" i="14"/>
  <c r="E2" i="13" l="1"/>
  <c r="D2" i="13"/>
  <c r="C2" i="13"/>
  <c r="B99" i="1" l="1"/>
  <c r="B98" i="1" s="1"/>
  <c r="BN2" i="13"/>
  <c r="BM2" i="13"/>
  <c r="BE2" i="13"/>
  <c r="BD2" i="13"/>
  <c r="BC2" i="13"/>
  <c r="BB2" i="13"/>
  <c r="BA2" i="13"/>
  <c r="AZ2" i="13"/>
  <c r="AY2" i="13"/>
  <c r="AX2" i="13"/>
  <c r="AW2" i="13"/>
  <c r="AV2" i="13"/>
  <c r="AU2" i="13"/>
  <c r="AT2" i="13"/>
  <c r="AS2" i="13"/>
  <c r="AR2" i="13"/>
  <c r="AP2" i="13"/>
  <c r="AO2" i="13"/>
  <c r="AN2" i="13"/>
  <c r="AM2" i="13"/>
  <c r="AL2" i="13"/>
  <c r="AK2" i="13"/>
  <c r="AJ2" i="13"/>
  <c r="AI2" i="13"/>
  <c r="AH2" i="13"/>
  <c r="AD2" i="13"/>
  <c r="AG2" i="13"/>
  <c r="AC2" i="13"/>
  <c r="AB2" i="13"/>
  <c r="AA2" i="13"/>
  <c r="Z2" i="13"/>
  <c r="Y2" i="13"/>
  <c r="X2" i="13"/>
  <c r="W2" i="13"/>
  <c r="V2" i="13"/>
  <c r="U2" i="13"/>
  <c r="T2" i="13"/>
  <c r="S2" i="13"/>
  <c r="R2" i="13"/>
  <c r="Q2" i="13"/>
  <c r="P2" i="13"/>
  <c r="O2" i="13"/>
  <c r="N2" i="13"/>
  <c r="M2" i="13"/>
  <c r="L2" i="13"/>
  <c r="K2" i="13"/>
  <c r="J2" i="13"/>
  <c r="I2" i="13"/>
  <c r="G2" i="13"/>
  <c r="F2" i="13"/>
  <c r="B2" i="13"/>
  <c r="A2" i="13"/>
  <c r="B60" i="14" l="1"/>
  <c r="C51" i="14"/>
  <c r="C57" i="14" s="1"/>
  <c r="B36" i="14"/>
  <c r="B37" i="14"/>
  <c r="B38" i="14"/>
  <c r="B39" i="14"/>
  <c r="B40" i="14"/>
  <c r="B41" i="14"/>
  <c r="B42" i="14"/>
  <c r="B43" i="14"/>
  <c r="B44" i="14"/>
  <c r="B45" i="14"/>
  <c r="B46" i="14"/>
  <c r="B47" i="14"/>
  <c r="B48" i="14"/>
  <c r="B35" i="14"/>
  <c r="B15" i="14"/>
  <c r="B14" i="14"/>
  <c r="B13" i="14"/>
  <c r="B9" i="14"/>
  <c r="B27" i="14" l="1"/>
  <c r="B26" i="14"/>
  <c r="B25" i="14"/>
  <c r="B23" i="14"/>
  <c r="B22" i="14"/>
  <c r="B21" i="14"/>
  <c r="B19" i="14"/>
  <c r="B17" i="14"/>
  <c r="B16" i="14"/>
  <c r="B8" i="14"/>
  <c r="BH2" i="13" l="1"/>
  <c r="B51" i="14"/>
  <c r="C16" i="4"/>
  <c r="C11" i="4"/>
  <c r="B57" i="14" l="1"/>
  <c r="B58" i="14"/>
  <c r="BJ2" i="13"/>
  <c r="B104" i="1" l="1"/>
  <c r="BO2" i="13" s="1"/>
  <c r="BK2" i="13"/>
  <c r="B10" i="1"/>
  <c r="C10" i="4"/>
  <c r="C9" i="4"/>
  <c r="C19" i="4"/>
  <c r="C18" i="4"/>
  <c r="C15" i="4"/>
  <c r="C14" i="4"/>
  <c r="C13" i="4"/>
  <c r="C8" i="4"/>
  <c r="BL2" i="13" l="1"/>
  <c r="B59" i="14"/>
</calcChain>
</file>

<file path=xl/sharedStrings.xml><?xml version="1.0" encoding="utf-8"?>
<sst xmlns="http://schemas.openxmlformats.org/spreadsheetml/2006/main" count="293" uniqueCount="168">
  <si>
    <t xml:space="preserve">Agentur für Erwachsenen- und Weiterbildung </t>
  </si>
  <si>
    <t>PLZ</t>
  </si>
  <si>
    <t>Ort</t>
  </si>
  <si>
    <t>Straße und Hausnr.</t>
  </si>
  <si>
    <t>Telefon</t>
  </si>
  <si>
    <t>E-Mail</t>
  </si>
  <si>
    <t>Bemerkungen</t>
  </si>
  <si>
    <t>Kontoverbindung</t>
  </si>
  <si>
    <t>Name Kontoinhaber/-in</t>
  </si>
  <si>
    <t>BIC</t>
  </si>
  <si>
    <t>IBAN</t>
  </si>
  <si>
    <t>Ansprechpartner/-in für die Abwicklung und mögliche Rückfragen</t>
  </si>
  <si>
    <t>Kurzanleitung Abrechnungsformular</t>
  </si>
  <si>
    <t>Vielen Dank!</t>
  </si>
  <si>
    <t>Einrichtungsleitung der durchführenden Einrichtung</t>
  </si>
  <si>
    <t>Datum</t>
  </si>
  <si>
    <t>Ggf. Kooperationspartner*:</t>
  </si>
  <si>
    <t>Name der Einrichtungsleitung</t>
  </si>
  <si>
    <t>Kurs-IdNr.:</t>
  </si>
  <si>
    <t>Starttermin</t>
  </si>
  <si>
    <t>Endtermin</t>
  </si>
  <si>
    <t>Name Kooperationspartner</t>
  </si>
  <si>
    <t>Name Ansprechpartner</t>
  </si>
  <si>
    <t xml:space="preserve">Geplante TN- Zahl </t>
  </si>
  <si>
    <t>Ggf. kurze Begründung, wenn weniger als 20 TN geplant sind</t>
  </si>
  <si>
    <t>Sach- und Reisekosten</t>
  </si>
  <si>
    <t>Kosten für die Ablegung einer Sprachprüfung nach Europäischem Referenzrahmen</t>
  </si>
  <si>
    <t>Zusätzliche Raummiete</t>
  </si>
  <si>
    <t>Fahrtkosten für Teilnehmende</t>
  </si>
  <si>
    <t>Bildungsclearing</t>
  </si>
  <si>
    <t>Landesförderung</t>
  </si>
  <si>
    <t>Kursplan</t>
  </si>
  <si>
    <t>Die Posten werden automatisch errechnet.</t>
  </si>
  <si>
    <t>Durchführende Einrichtung:</t>
  </si>
  <si>
    <t>Kursstart laut Antrag:</t>
  </si>
  <si>
    <t>Kursende laut Antrag:</t>
  </si>
  <si>
    <t>E-Mailvorlage zur Vergabe der Kurs-IdNr.</t>
  </si>
  <si>
    <t>Landkreis/Krf. Stadt:</t>
  </si>
  <si>
    <t>Bedarfsanalyse (Stichpunkte zur Situation vor Ort, erwartete TN-Zusammensetzung, Zielgruppe etc.)</t>
  </si>
  <si>
    <t>Wird von der AEWB nach Eingang des Antrags (elektronisch und postalisch) vergeben.</t>
  </si>
  <si>
    <t>Name der durchführenden Einrichtung</t>
  </si>
  <si>
    <t>Einrichtungstyp</t>
  </si>
  <si>
    <t>VHS</t>
  </si>
  <si>
    <t>HVHS</t>
  </si>
  <si>
    <t>LE</t>
  </si>
  <si>
    <t xml:space="preserve">Unterschrift der Einrichtungsleitung der durchführenden Einrichtung </t>
  </si>
  <si>
    <t>wird automatisch errechnet</t>
  </si>
  <si>
    <t>Bödekerstr. 16</t>
  </si>
  <si>
    <t>30161 Hannover</t>
  </si>
  <si>
    <t>Name Ansprechpartner/-in</t>
  </si>
  <si>
    <t>Ansprechpartner/-in</t>
  </si>
  <si>
    <t>Datum und Unterschrift der durchführenden Einrichtung</t>
  </si>
  <si>
    <t>Durchführende Erwachsenenbildungseinrichtung</t>
  </si>
  <si>
    <t>Kurzanleitung Antragsformular</t>
  </si>
  <si>
    <t xml:space="preserve">Kontoverbindung der durchführenden Einrichtung </t>
  </si>
  <si>
    <t>Bitte wählen Sie aus (Dropdownmenü).</t>
  </si>
  <si>
    <t>Landkreis/Krf. Stadt/ Gebietskörperschaft</t>
  </si>
  <si>
    <t>Durchführungsort</t>
  </si>
  <si>
    <t>Landkreis/Kr. Stadt/ Gebietskörperschaft:</t>
  </si>
  <si>
    <t>Diese Felder werden automatisch mit den Angaben aus dem Einzelantrag vorausgefüllt. Sie können die Angaben jedoch händisch ändern. Klicken Sie dazu in das gewünschte Feld und schreiben Sie wie gewohnt.</t>
  </si>
  <si>
    <t xml:space="preserve">Administrierende Stelle </t>
  </si>
  <si>
    <t xml:space="preserve">Bitte nutzen Sie ausschließlich dieses Formular für Ihren Antrag und senden es zunächst per E-Mail als Exceldatei ohne Unterschriften über die administrierende Stelle an die AEWB zurück. Der elektronische Antrag soll ohne Unterschrift eingereicht werden, da dies die schnelle Weiterverarbeitung und Abwicklung der Daten erleichtert. Es ist erforderlich, dass Sie den Antrag zudem ausdrucken und mit den Unterschriften (durchführende Einrichtung und administrierende Stelle) postalisch an die AEWB senden (Eine Anleitung zum Drucken des Dokuments finden Sie in der Kurzanleitung). </t>
  </si>
  <si>
    <t>Der Antrag ist nur dann gültig und vollständig, wenn er sowohl elektronisch (ohne Unterschriften) als auch postalisch (mit beiden Unterschriften) bei der AEWB eingereicht wird.</t>
  </si>
  <si>
    <t>Name der administrierenden Stelle</t>
  </si>
  <si>
    <t>Name der verantwortlichen Leitung der administrierenden Stelle</t>
  </si>
  <si>
    <t>Unterschrift der verantwortlichen Leitung der administrierenden Stelle</t>
  </si>
  <si>
    <t>Die elektronische Übermittlung des Antrags an die AEWB erfolgt ohne Unterschrift. Die Unterschriften der durchführenden Einrichtung und die der administrierenden Stelle werden zusätzlich postalisch bei der AEWB eingereicht.</t>
  </si>
  <si>
    <t>Kursformat Sprachkurs</t>
  </si>
  <si>
    <t>davon Eigenmittel</t>
  </si>
  <si>
    <t>davon Drittmittel</t>
  </si>
  <si>
    <t>Restbetrag</t>
  </si>
  <si>
    <t>Bitte schlüsseln Sie den Restbetrag nach Eigen- und Drittmitteln auf.</t>
  </si>
  <si>
    <t>Bitte nutzen Sie ausschließlich dieses Formular für Ihre Abrechnung und senden es ausgedruckt und unterschrieben an die administrierende Stelle. Einige Felder der Abrechnung werden automatisch mit den Angaben des Einzelantrags vorausgefüllt. Sie können jedoch alle Angaben händisch ändern. Klicken Sie dazu in die gewünschte Zelle und schreiben wie gewohnt.</t>
  </si>
  <si>
    <t>Administrierende Stelle</t>
  </si>
  <si>
    <t>Bitte senden Sie diese Abrechnung ausgedruckt und unterschrieben postalisch an die administrierende Stelle.</t>
  </si>
  <si>
    <t xml:space="preserve">Die elektronische Übermittlung des Antrags erfolgt ohne Unterschrift zunächst an die administrierende Stelle, dann an die AEWB. Die Unterschriften der durchführenden Einrichtung und die der administrierenden Stelle werden zusätzlich postalisch bei der AEWB eingereicht (vgl. H B1 u. B2). </t>
  </si>
  <si>
    <t xml:space="preserve">Link zu Formularen und Dokumenten der AEWB: </t>
  </si>
  <si>
    <t xml:space="preserve">Kurze Beschreibung der Kurses (bedarfsgerechtes, didaktisches Konzept für die Zielgruppe, Ziele des Kurses, Format, ggf. Kombination mit berufsbildenden Maßnahmen etc.)
</t>
  </si>
  <si>
    <t xml:space="preserve"> z. B. Vollzeit/Teilzeit</t>
  </si>
  <si>
    <r>
      <rPr>
        <b/>
        <i/>
        <sz val="10"/>
        <color theme="1"/>
        <rFont val="Arial"/>
        <family val="2"/>
      </rPr>
      <t>TT.MM.JJ</t>
    </r>
    <r>
      <rPr>
        <i/>
        <sz val="10"/>
        <color theme="1"/>
        <rFont val="Arial"/>
        <family val="2"/>
      </rPr>
      <t>(Bitte beachten Sie, dass Sie pro Kurs einen Einzelantrag stellen müssen und nicht zwei oder mehr Kurse mit einem Antrag beantragt werden können.)</t>
    </r>
  </si>
  <si>
    <t>Gesamtkostenaufstellung für beantragte Maßnahme**</t>
  </si>
  <si>
    <t>Pauschale für die administrierende Stelle</t>
  </si>
  <si>
    <t>Honorare für Lehrkräfte</t>
  </si>
  <si>
    <t>Personalkosten für zusätzliche Verwaltungsmitabeiter/-innen</t>
  </si>
  <si>
    <t>Personalkosten für zusätzliche pädagogische Mitabeiter/-innen</t>
  </si>
  <si>
    <t>Honorare Stud. Hilfskräfte/ Praktikanten</t>
  </si>
  <si>
    <t>Sozialpädagogische Beratung</t>
  </si>
  <si>
    <t xml:space="preserve">Unterrichtsmaterialien </t>
  </si>
  <si>
    <t>Ausstellung von Zertifikaten</t>
  </si>
  <si>
    <t>Kosten für einen Einstufungstest</t>
  </si>
  <si>
    <t>Kosten für Kinderbetreuung</t>
  </si>
  <si>
    <t>Maßnahme (Sprachkurs)</t>
  </si>
  <si>
    <t>Summe Maßnahme (Sprachkurs)</t>
  </si>
  <si>
    <t>E-mail: seg@aewb-nds.de</t>
  </si>
  <si>
    <r>
      <rPr>
        <b/>
        <sz val="16"/>
        <color theme="1"/>
        <rFont val="Arial"/>
        <family val="2"/>
      </rPr>
      <t>Geplante Landesförderung gesam</t>
    </r>
    <r>
      <rPr>
        <sz val="16"/>
        <color theme="1"/>
        <rFont val="Arial"/>
        <family val="2"/>
      </rPr>
      <t>t</t>
    </r>
    <r>
      <rPr>
        <sz val="14"/>
        <color theme="1"/>
        <rFont val="Arial"/>
        <family val="2"/>
      </rPr>
      <t xml:space="preserve"> </t>
    </r>
    <r>
      <rPr>
        <sz val="12"/>
        <color theme="1"/>
        <rFont val="Arial"/>
        <family val="2"/>
      </rPr>
      <t>(Landesförderung Maßnahme und Pauschale für die administrierende Stelle)</t>
    </r>
  </si>
  <si>
    <t>Abrechnung der o. g. Maßnahme der durchführenden Einrichtung</t>
  </si>
  <si>
    <t>Datum des Zuwendungsbescheids</t>
  </si>
  <si>
    <t>Vorausgefüllt aus Antrag</t>
  </si>
  <si>
    <t>Förderfähige Summe Maßnahme Sprachkurs</t>
  </si>
  <si>
    <t>Bitte senden Sie den Einzelantrag sowohl in elektronischer Form (ohne Unterschriften) als auch postalisch (mit den Unterschriften der durchführenden Einrichtung und administrierenden Stelle) an untenstehende Adresse. Sobald der Antrag vollständig digital und postalisch vorliegt, erhalten Sie die Kursidentifikationsnummer per E-Mail.</t>
  </si>
  <si>
    <t>Datum ZB:</t>
  </si>
  <si>
    <t>Tatsächliche Kosten</t>
  </si>
  <si>
    <t>Gesamtkostenaufstellung für Maßnahme</t>
  </si>
  <si>
    <t xml:space="preserve">Gesamtkosten </t>
  </si>
  <si>
    <t>Bemerkung zur Durchf. E.</t>
  </si>
  <si>
    <t xml:space="preserve">Bemerkung </t>
  </si>
  <si>
    <t>Datum ZB</t>
  </si>
  <si>
    <t>Personalkosten für zusätzliche pädagogische Mitarbeiter/-innen</t>
  </si>
  <si>
    <t>Personalkosten für zusätzliche Verwaltungsmitarbeiter/-innen</t>
  </si>
  <si>
    <t>Werte aus dem Finanzierungsplan (s. Antrag)</t>
  </si>
  <si>
    <t xml:space="preserve">Einzelantrag Maßnahme Sprachkurs ohne Mittelabruf </t>
  </si>
  <si>
    <t>Kurs-ID</t>
  </si>
  <si>
    <t>Geplante Landesförderung gesamt (Landesförderung Maßnahme und Pauschale für die administrierende Stelle)</t>
  </si>
  <si>
    <t>Kursart</t>
  </si>
  <si>
    <t>Vertiefungssprachkurs</t>
  </si>
  <si>
    <t>Basissprachkurs</t>
  </si>
  <si>
    <t>Zielsprachniveau</t>
  </si>
  <si>
    <t>Alphabetisierung</t>
  </si>
  <si>
    <t>A1</t>
  </si>
  <si>
    <t>A2</t>
  </si>
  <si>
    <t>B1</t>
  </si>
  <si>
    <t>B2</t>
  </si>
  <si>
    <t>Bitte angeben! (TT.MM.JJ)</t>
  </si>
  <si>
    <t>vg. H A 3 u. FG 2</t>
  </si>
  <si>
    <t>vgl. H A 1, 2, 3, 4, 10, 12 und FG 2; max. 2300 Zeichen inkl. Leerzeichen sichtbar (mehr möglich)</t>
  </si>
  <si>
    <t>davon förderfähig Sprachkurs</t>
  </si>
  <si>
    <t>Pauschale für Administrierende Stelle</t>
  </si>
  <si>
    <t>Tel: 0511/300330 -350/ -352</t>
  </si>
  <si>
    <t>z. H.</t>
  </si>
  <si>
    <t>Für jeden beantragten Kurs erhalten Sie von der AEWB eine Identifikationsnummer, nachdem Sie den Antrag elektronisch (ohne Unterschriften) und postalisch (mit beiden Unterschriften) übermittelt haben. Sie ist bei jeder Rückfrage, Änderung sowie auf dem Kursbuch, dem Bildungsclearingbogen und der Abrechnung anzugeben.</t>
  </si>
  <si>
    <t xml:space="preserve">Die Originalbelege sind für eine Einsichtnahme vor Ort in der durchführenden Einrichtung bereit zu halten und auch nach vollständiger Vorlage des Verwendungsnachweises noch mindestens fünf weitere Jahre aufzubewahren.
</t>
  </si>
  <si>
    <t>Projekt: Spracherwerb (Deutsch) von Geflüchteten 2019</t>
  </si>
  <si>
    <t>Fördergrundsätze vom 11.04.2019</t>
  </si>
  <si>
    <t>C1</t>
  </si>
  <si>
    <t>Intensivsprachkurs</t>
  </si>
  <si>
    <t>ggf. Konzept zur Kompetenzfeststellung</t>
  </si>
  <si>
    <t>Anzahl Ust. geplant (min. 300h exkl. ggf. Kompetenzfeststellungsverfahren)</t>
  </si>
  <si>
    <t>Kosten für Dolmetscherinnen und Dolmetscher</t>
  </si>
  <si>
    <t xml:space="preserve"> </t>
  </si>
  <si>
    <t>Höchstfördersumme: 
= 23.400 Euro (vgl. FG 7)</t>
  </si>
  <si>
    <t>vgl. FG 7</t>
  </si>
  <si>
    <t>Mareike Höfer-Knopp und 
Daniela Rymuza</t>
  </si>
  <si>
    <t>Kosten für Kompetenzfeststellungen</t>
  </si>
  <si>
    <r>
      <t xml:space="preserve">Mit der Unterschrift bestätigt die administrierende Stelle, dass sie den Antrag geprüft und die Kursdaten an das "ReiN-Portal" (Refugees in Nds.) </t>
    </r>
    <r>
      <rPr>
        <i/>
        <sz val="11"/>
        <rFont val="Arial"/>
        <family val="2"/>
      </rPr>
      <t>übermittelt</t>
    </r>
    <r>
      <rPr>
        <i/>
        <sz val="11"/>
        <color rgb="FFFF0000"/>
        <rFont val="Arial"/>
        <family val="2"/>
      </rPr>
      <t xml:space="preserve"> </t>
    </r>
    <r>
      <rPr>
        <i/>
        <sz val="11"/>
        <color theme="1"/>
        <rFont val="Arial"/>
        <family val="2"/>
      </rPr>
      <t xml:space="preserve">hat (vgl. H B1 </t>
    </r>
    <r>
      <rPr>
        <i/>
        <sz val="11"/>
        <rFont val="Arial"/>
        <family val="2"/>
      </rPr>
      <t>7 u. FG 6)</t>
    </r>
    <r>
      <rPr>
        <i/>
        <sz val="11"/>
        <color theme="1"/>
        <rFont val="Arial"/>
        <family val="2"/>
      </rPr>
      <t>.</t>
    </r>
  </si>
  <si>
    <t>Falls höhere Kosten anfallen und 
Eigen- / Drittmittel eingeplant werden, geben Sie bitte die gesamten Kosten für die einzelnen Posten an (inkl. Eigen-/Drittmittel). Die Aufschlüsselung der Eigen-/Drittmittel erfolgt im Formularblock "Gesamtkostenaufstellung".</t>
  </si>
  <si>
    <t>Integrations-Geschäftsdatei (InGe-Online)</t>
  </si>
  <si>
    <t>Öffentlich anerkannte Erwachsenenbildungseinrichtung 
(vgl. FG 3)</t>
  </si>
  <si>
    <t xml:space="preserve">vgl. H A 7 </t>
  </si>
  <si>
    <t>vgl. H A 6 u. FG 4</t>
  </si>
  <si>
    <t xml:space="preserve">vgl. H A 2 u. FG 2
Bitte wählen Sie aus (Dropdownmenü).
</t>
  </si>
  <si>
    <t xml:space="preserve">*Ein Kooperationsvertrag liegt vor (erforderlich lt. Fördergrundsätze (FG) 3 u. 6, Handreichung (H) A 11).
</t>
  </si>
  <si>
    <t>Formelle Erklärung der Teilnehmenden</t>
  </si>
  <si>
    <t>Finanzierungsplan Maßnahme**</t>
  </si>
  <si>
    <t>**kein Mittelabruf, vgl. Formulare zum Mittelabruf / zur Mittelanforderung, H B1 u. B2</t>
  </si>
  <si>
    <t xml:space="preserve">Höchstfördersumme 23.400 Euro pro Einzelmaßnahme (Sprachkurs). Es ist möglich, die Maßnahme mit 
Eigen-/Drittmitteln aufzustocken 
(vgl. FG 7 u. 8).                               </t>
  </si>
  <si>
    <r>
      <t xml:space="preserve">Abrechnung Einzelmaßnahme der durchführenden Einrichtung 
an die administrierende Stelle für den Verwendungsnachweis </t>
    </r>
    <r>
      <rPr>
        <sz val="18"/>
        <color theme="1"/>
        <rFont val="Arial"/>
        <family val="2"/>
      </rPr>
      <t>(V1, 20.05.2019)</t>
    </r>
  </si>
  <si>
    <t xml:space="preserve">Liebe Kolleginnen und Kollegen, um eine schnelle Abwicklung zu ermöglichen, bitten wir Sie, dieses Formular für Ihren Antrag zu verwenden. Hier finden Sie eine Kurzanleitung, die Ihnen beim Ausfüllen hilft. </t>
  </si>
  <si>
    <t>Kosten für Kinder
betreuung</t>
  </si>
  <si>
    <t>Kosten für Kompetenz
feststellungen</t>
  </si>
  <si>
    <t>Anzahl Ust. geplant (min. 300h exkl. ggf. Kompetenz
feststellungs
verfahren)</t>
  </si>
  <si>
    <t>Liebe Kolleginnen und Kollegen, um eine schnelle Abwicklung zu ermöglichen, bitten wir Sie dieses Formular für Ihre Abrechnung zu verwenden. Hier finden Sie eine Kurzanleitung, die Ihnen beim Ausfüllen hilft. Bei Rückfragen wenden Sie sich gerne an Anne Kreuzhermes (kreuzhermes@aewb-nds.de, Tel. -321).</t>
  </si>
  <si>
    <t>Ausschluss einer Verpflichtung zur Teilnahme an einem Integrationskurs o.ä. durch</t>
  </si>
  <si>
    <t>https://www.aewb-nds.de/themen/migration-integration/foerderung-von-massnahmen-zum-spracherwerb-deutsch-von-gefluechteten-2019-seg5/</t>
  </si>
  <si>
    <r>
      <rPr>
        <i/>
        <sz val="12"/>
        <color theme="0" tint="-0.499984740745262"/>
        <rFont val="Arial"/>
        <family val="2"/>
      </rPr>
      <t>Link zu Formularen und Dokumenten der AEWB:</t>
    </r>
    <r>
      <rPr>
        <i/>
        <sz val="12"/>
        <color rgb="FFFF0000"/>
        <rFont val="Arial"/>
        <family val="2"/>
      </rPr>
      <t xml:space="preserve"> </t>
    </r>
  </si>
  <si>
    <r>
      <t xml:space="preserve">Sehr geehrte/-r Antragsteller/-in, 
hiermit bewilligen wir Ihren Einzelantrag für untenstehenden Kurs. 
Bitte geben Sie die Kurs-IdNr. auf dem Bildungsclearingbogen und dem Kursbuch sowie bei jeder Rückfrage oder Änderung an, um die Zuordnung zu ermöglichen. 
</t>
    </r>
    <r>
      <rPr>
        <b/>
        <sz val="11"/>
        <color theme="1"/>
        <rFont val="Arial"/>
        <family val="2"/>
      </rPr>
      <t xml:space="preserve">Bitte beachten Sie, dass die Fördergrundsätze und damit die Durchführungs- und Abrechnungsmodalitäten für 2019 teilweise stark von denen der Vorprogramme abweichen. </t>
    </r>
    <r>
      <rPr>
        <sz val="11"/>
        <color theme="1"/>
        <rFont val="Arial"/>
        <family val="2"/>
      </rPr>
      <t xml:space="preserve">
Alle relevanten Unterlagen zur Durchführung des Projekts finden Sie unter: 
</t>
    </r>
    <r>
      <rPr>
        <sz val="11"/>
        <color rgb="FF0000FF"/>
        <rFont val="Arial"/>
        <family val="2"/>
      </rPr>
      <t>https://www.aewb-nds.de/themen/migration-integration/foerderung-von-massnahmen-zum-spracherwerb-deutsch-von-gefluechteten-2019-seg5/</t>
    </r>
    <r>
      <rPr>
        <sz val="11"/>
        <color theme="1"/>
        <rFont val="Arial"/>
        <family val="2"/>
      </rPr>
      <t xml:space="preserve">
</t>
    </r>
  </si>
  <si>
    <t>Ausschluss einer Teilnahmeverpflichtung gem. §§ 44a, 45a AufenthG</t>
  </si>
  <si>
    <r>
      <t xml:space="preserve">Der </t>
    </r>
    <r>
      <rPr>
        <b/>
        <sz val="11"/>
        <color theme="1"/>
        <rFont val="Arial"/>
        <family val="2"/>
      </rPr>
      <t>Ausschluss</t>
    </r>
    <r>
      <rPr>
        <sz val="11"/>
        <color theme="1"/>
        <rFont val="Arial"/>
        <family val="2"/>
      </rPr>
      <t xml:space="preserve"> einer </t>
    </r>
    <r>
      <rPr>
        <b/>
        <sz val="11"/>
        <color theme="1"/>
        <rFont val="Arial"/>
        <family val="2"/>
      </rPr>
      <t>Verpflichtung</t>
    </r>
    <r>
      <rPr>
        <sz val="11"/>
        <color theme="1"/>
        <rFont val="Arial"/>
        <family val="2"/>
      </rPr>
      <t xml:space="preserve"> der Kursteilnehmenden zur Teilnahme an einem Integrationskurs, einem berufsbezogenen Sprachkurs (DeuFöV) oder einem anderen Sprachförderangebot des BAMF erfolgt durch:
</t>
    </r>
  </si>
  <si>
    <t>(Version 2, 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</si>
</sst>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2"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sz val="18"/>
      <color theme="1"/>
      <name val="Arial"/>
      <family val="2"/>
    </font>
    <font>
      <b/>
      <i/>
      <sz val="12"/>
      <name val="Arial"/>
      <family val="2"/>
    </font>
    <font>
      <b/>
      <i/>
      <sz val="16"/>
      <name val="Arial"/>
      <family val="2"/>
    </font>
    <font>
      <i/>
      <sz val="11.5"/>
      <color rgb="FF7F7F7F"/>
      <name val="Arial"/>
      <family val="2"/>
    </font>
    <font>
      <sz val="14"/>
      <color theme="1"/>
      <name val="Arial"/>
      <family val="2"/>
    </font>
    <font>
      <sz val="16"/>
      <color theme="1"/>
      <name val="Arial"/>
      <family val="2"/>
    </font>
    <font>
      <u/>
      <sz val="11"/>
      <color theme="10"/>
      <name val="Calibri"/>
      <family val="2"/>
      <scheme val="minor"/>
    </font>
    <font>
      <sz val="11"/>
      <name val="Calibri"/>
      <family val="2"/>
      <scheme val="minor"/>
    </font>
    <font>
      <sz val="18"/>
      <color theme="1"/>
      <name val="Calibri"/>
      <family val="2"/>
      <scheme val="minor"/>
    </font>
    <font>
      <sz val="16"/>
      <color theme="1"/>
      <name val="Calibri"/>
      <family val="2"/>
      <scheme val="minor"/>
    </font>
    <font>
      <b/>
      <i/>
      <sz val="10"/>
      <color theme="1"/>
      <name val="Arial"/>
      <family val="2"/>
    </font>
    <font>
      <sz val="16"/>
      <name val="Arial"/>
      <family val="2"/>
    </font>
    <font>
      <i/>
      <sz val="12"/>
      <color rgb="FFFF0000"/>
      <name val="Arial"/>
      <family val="2"/>
    </font>
    <font>
      <i/>
      <sz val="14"/>
      <color theme="1"/>
      <name val="Arial"/>
      <family val="2"/>
    </font>
    <font>
      <i/>
      <sz val="11"/>
      <name val="Arial"/>
      <family val="2"/>
    </font>
    <font>
      <sz val="14"/>
      <name val="Arial"/>
      <family val="2"/>
    </font>
    <font>
      <i/>
      <sz val="10"/>
      <name val="Arial"/>
      <family val="2"/>
    </font>
    <font>
      <b/>
      <sz val="14"/>
      <name val="Arial"/>
      <family val="2"/>
    </font>
    <font>
      <b/>
      <sz val="16"/>
      <name val="Arial"/>
      <family val="2"/>
    </font>
    <font>
      <sz val="18"/>
      <color theme="1"/>
      <name val="Arial"/>
      <family val="2"/>
    </font>
    <font>
      <sz val="12"/>
      <name val="Arial"/>
      <family val="2"/>
    </font>
    <font>
      <b/>
      <sz val="12"/>
      <name val="Arial"/>
      <family val="2"/>
    </font>
    <font>
      <i/>
      <sz val="11"/>
      <color rgb="FFFF0000"/>
      <name val="Arial"/>
      <family val="2"/>
    </font>
    <font>
      <u/>
      <sz val="11"/>
      <color rgb="FFFF0000"/>
      <name val="Arial"/>
      <family val="2"/>
    </font>
    <font>
      <sz val="11"/>
      <color rgb="FF0000FF"/>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theme="1"/>
      </left>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top/>
      <bottom style="medium">
        <color indexed="64"/>
      </bottom>
      <diagonal/>
    </border>
    <border>
      <left style="medium">
        <color theme="1"/>
      </left>
      <right/>
      <top style="medium">
        <color theme="1"/>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top/>
      <bottom/>
      <diagonal/>
    </border>
    <border>
      <left style="medium">
        <color theme="1"/>
      </left>
      <right/>
      <top/>
      <bottom style="medium">
        <color theme="1"/>
      </bottom>
      <diagonal/>
    </border>
    <border>
      <left style="medium">
        <color theme="1"/>
      </left>
      <right/>
      <top style="medium">
        <color theme="1"/>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4" fillId="0" borderId="0" applyFont="0" applyFill="0" applyBorder="0" applyAlignment="0" applyProtection="0"/>
    <xf numFmtId="0" fontId="23" fillId="0" borderId="0" applyNumberFormat="0" applyFill="0" applyBorder="0" applyAlignment="0" applyProtection="0"/>
  </cellStyleXfs>
  <cellXfs count="317">
    <xf numFmtId="0" fontId="0" fillId="0" borderId="0" xfId="0"/>
    <xf numFmtId="0" fontId="19" fillId="2" borderId="16" xfId="0" applyFont="1" applyFill="1" applyBorder="1" applyAlignment="1">
      <alignment horizontal="center" vertical="center" wrapText="1"/>
    </xf>
    <xf numFmtId="1" fontId="2" fillId="3" borderId="0" xfId="0" applyNumberFormat="1" applyFont="1" applyFill="1" applyBorder="1" applyAlignment="1" applyProtection="1">
      <alignment wrapText="1"/>
    </xf>
    <xf numFmtId="1" fontId="0" fillId="0" borderId="0" xfId="0" applyNumberFormat="1"/>
    <xf numFmtId="44" fontId="0" fillId="0" borderId="0" xfId="0" applyNumberFormat="1"/>
    <xf numFmtId="0" fontId="25" fillId="0" borderId="0" xfId="0" applyFont="1"/>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164" fontId="13" fillId="0" borderId="11" xfId="0" applyNumberFormat="1"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4" fontId="2" fillId="0" borderId="11" xfId="0" applyNumberFormat="1" applyFont="1" applyBorder="1" applyAlignment="1" applyProtection="1">
      <alignment horizontal="left" vertical="center" wrapText="1"/>
      <protection locked="0"/>
    </xf>
    <xf numFmtId="0" fontId="2" fillId="0" borderId="11" xfId="0" applyNumberFormat="1"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4" fontId="2" fillId="0" borderId="27" xfId="1" applyFont="1" applyBorder="1" applyAlignment="1" applyProtection="1">
      <alignment horizontal="right" vertical="center" wrapText="1"/>
      <protection locked="0"/>
    </xf>
    <xf numFmtId="0" fontId="0" fillId="0" borderId="0" xfId="0" applyProtection="1"/>
    <xf numFmtId="0" fontId="19" fillId="2" borderId="16"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2" fillId="2" borderId="19" xfId="0" applyFont="1" applyFill="1" applyBorder="1" applyAlignment="1" applyProtection="1">
      <alignment vertical="center" wrapText="1"/>
    </xf>
    <xf numFmtId="0" fontId="2" fillId="3" borderId="23" xfId="0" applyFont="1" applyFill="1" applyBorder="1" applyAlignment="1" applyProtection="1">
      <alignment vertical="center" wrapText="1"/>
    </xf>
    <xf numFmtId="49" fontId="2" fillId="3" borderId="5" xfId="0" applyNumberFormat="1" applyFont="1" applyFill="1" applyBorder="1" applyAlignment="1" applyProtection="1">
      <alignment wrapText="1"/>
    </xf>
    <xf numFmtId="49" fontId="2" fillId="3" borderId="0" xfId="0" applyNumberFormat="1" applyFont="1" applyFill="1" applyBorder="1" applyAlignment="1" applyProtection="1">
      <alignment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xf>
    <xf numFmtId="0" fontId="3" fillId="3" borderId="0" xfId="0" applyFont="1" applyFill="1" applyBorder="1" applyAlignment="1" applyProtection="1">
      <alignment vertical="center" wrapText="1"/>
    </xf>
    <xf numFmtId="0" fontId="0" fillId="0" borderId="0" xfId="0" applyBorder="1" applyProtection="1"/>
    <xf numFmtId="0" fontId="0" fillId="0" borderId="0" xfId="0" applyAlignment="1" applyProtection="1">
      <alignment wrapText="1"/>
    </xf>
    <xf numFmtId="0" fontId="5" fillId="3" borderId="0" xfId="0" applyFont="1" applyFill="1" applyBorder="1" applyAlignment="1" applyProtection="1">
      <alignment horizontal="center" vertical="center" wrapText="1"/>
    </xf>
    <xf numFmtId="0" fontId="2" fillId="3" borderId="0" xfId="0" applyFont="1" applyFill="1" applyBorder="1" applyAlignment="1" applyProtection="1">
      <alignment wrapText="1"/>
    </xf>
    <xf numFmtId="0" fontId="2" fillId="0" borderId="0" xfId="0" applyFont="1" applyAlignment="1" applyProtection="1">
      <alignment vertical="center" wrapText="1"/>
    </xf>
    <xf numFmtId="0" fontId="0" fillId="3" borderId="0" xfId="0" applyFill="1" applyProtection="1"/>
    <xf numFmtId="0" fontId="1" fillId="0" borderId="0" xfId="0" applyFont="1" applyProtection="1"/>
    <xf numFmtId="0" fontId="22" fillId="3" borderId="2" xfId="0" applyFont="1" applyFill="1" applyBorder="1" applyAlignment="1" applyProtection="1">
      <alignment horizontal="left" vertical="center"/>
    </xf>
    <xf numFmtId="0" fontId="22" fillId="3" borderId="3" xfId="0" applyFont="1" applyFill="1" applyBorder="1" applyAlignment="1" applyProtection="1">
      <alignment horizontal="left" vertical="center"/>
    </xf>
    <xf numFmtId="0" fontId="22" fillId="3" borderId="22" xfId="0" applyFont="1" applyFill="1" applyBorder="1" applyAlignment="1" applyProtection="1">
      <alignment horizontal="left" vertical="center"/>
    </xf>
    <xf numFmtId="0" fontId="2" fillId="0" borderId="0" xfId="0" applyFont="1" applyBorder="1" applyAlignment="1" applyProtection="1">
      <alignment horizontal="center" vertical="center" wrapText="1"/>
    </xf>
    <xf numFmtId="0" fontId="0" fillId="3" borderId="0" xfId="0" applyFill="1" applyBorder="1" applyProtection="1"/>
    <xf numFmtId="165" fontId="2" fillId="3" borderId="0" xfId="0" applyNumberFormat="1" applyFont="1" applyFill="1" applyBorder="1" applyAlignment="1" applyProtection="1">
      <alignment wrapText="1"/>
    </xf>
    <xf numFmtId="0" fontId="22" fillId="4" borderId="29" xfId="0" applyFont="1" applyFill="1" applyBorder="1" applyAlignment="1" applyProtection="1">
      <alignment vertical="center" wrapText="1"/>
    </xf>
    <xf numFmtId="0" fontId="2" fillId="3" borderId="0" xfId="0" applyFont="1" applyFill="1" applyBorder="1" applyAlignment="1" applyProtection="1">
      <alignment vertical="center" wrapText="1"/>
    </xf>
    <xf numFmtId="166" fontId="2" fillId="3" borderId="0" xfId="0" applyNumberFormat="1" applyFont="1" applyFill="1" applyBorder="1" applyAlignment="1" applyProtection="1">
      <alignment wrapText="1"/>
    </xf>
    <xf numFmtId="165" fontId="3" fillId="3" borderId="0" xfId="0" applyNumberFormat="1" applyFont="1" applyFill="1" applyBorder="1" applyAlignment="1" applyProtection="1">
      <alignment wrapText="1"/>
    </xf>
    <xf numFmtId="0" fontId="10" fillId="3" borderId="0" xfId="0" applyFont="1" applyFill="1" applyBorder="1" applyAlignment="1" applyProtection="1">
      <alignment vertical="center" wrapText="1"/>
    </xf>
    <xf numFmtId="0" fontId="11" fillId="3" borderId="0" xfId="0" applyFont="1" applyFill="1" applyBorder="1" applyAlignment="1" applyProtection="1">
      <alignment horizontal="center" vertical="center" wrapText="1"/>
    </xf>
    <xf numFmtId="0" fontId="11" fillId="3"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8" fillId="3" borderId="0" xfId="0" applyFont="1" applyFill="1" applyBorder="1" applyAlignment="1" applyProtection="1">
      <alignment horizontal="left" vertical="center" wrapText="1"/>
    </xf>
    <xf numFmtId="0" fontId="0" fillId="3" borderId="0" xfId="0" applyFill="1" applyBorder="1" applyAlignment="1" applyProtection="1">
      <alignment wrapText="1"/>
    </xf>
    <xf numFmtId="0" fontId="0" fillId="3" borderId="0" xfId="0" applyFill="1" applyBorder="1" applyAlignment="1" applyProtection="1">
      <alignment horizontal="center" vertical="center" wrapText="1"/>
    </xf>
    <xf numFmtId="0" fontId="0" fillId="0" borderId="0" xfId="0" applyFont="1" applyAlignment="1" applyProtection="1">
      <alignment wrapText="1"/>
    </xf>
    <xf numFmtId="0" fontId="0" fillId="0" borderId="0" xfId="0" applyAlignment="1" applyProtection="1">
      <alignment horizontal="center" vertical="center" wrapText="1"/>
    </xf>
    <xf numFmtId="165" fontId="15" fillId="3" borderId="0" xfId="0" applyNumberFormat="1" applyFont="1" applyFill="1" applyBorder="1" applyAlignment="1" applyProtection="1">
      <alignment horizontal="center" vertical="center" wrapText="1"/>
    </xf>
    <xf numFmtId="165" fontId="22" fillId="3" borderId="22" xfId="0" applyNumberFormat="1" applyFont="1" applyFill="1" applyBorder="1" applyAlignment="1" applyProtection="1">
      <alignment horizontal="left" vertical="center"/>
    </xf>
    <xf numFmtId="165" fontId="4" fillId="3" borderId="6" xfId="0" applyNumberFormat="1" applyFont="1" applyFill="1" applyBorder="1" applyAlignment="1" applyProtection="1">
      <alignment horizontal="center" vertical="center" wrapText="1"/>
    </xf>
    <xf numFmtId="165" fontId="3" fillId="3" borderId="0" xfId="0" applyNumberFormat="1" applyFont="1" applyFill="1" applyBorder="1" applyAlignment="1" applyProtection="1">
      <alignment vertical="center"/>
    </xf>
    <xf numFmtId="165" fontId="16" fillId="3" borderId="0" xfId="0" applyNumberFormat="1" applyFont="1" applyFill="1" applyBorder="1" applyAlignment="1" applyProtection="1">
      <alignment horizontal="left" vertical="center"/>
    </xf>
    <xf numFmtId="165" fontId="5" fillId="3" borderId="0" xfId="0" applyNumberFormat="1" applyFont="1" applyFill="1" applyBorder="1" applyAlignment="1" applyProtection="1">
      <alignment horizontal="left" vertical="center"/>
    </xf>
    <xf numFmtId="165" fontId="2" fillId="0" borderId="0" xfId="0" applyNumberFormat="1" applyFont="1" applyAlignment="1" applyProtection="1">
      <alignment horizontal="center" vertical="center" wrapText="1"/>
    </xf>
    <xf numFmtId="165" fontId="2" fillId="3" borderId="0" xfId="0" applyNumberFormat="1" applyFont="1" applyFill="1" applyBorder="1" applyAlignment="1" applyProtection="1">
      <alignment horizontal="center" vertical="center" wrapText="1"/>
    </xf>
    <xf numFmtId="165" fontId="4" fillId="3" borderId="0" xfId="0" applyNumberFormat="1" applyFont="1" applyFill="1" applyBorder="1" applyAlignment="1" applyProtection="1">
      <alignment horizontal="center" vertical="center" wrapText="1"/>
    </xf>
    <xf numFmtId="165" fontId="11" fillId="3" borderId="0" xfId="0" applyNumberFormat="1" applyFont="1" applyFill="1" applyBorder="1" applyAlignment="1" applyProtection="1">
      <alignment horizontal="center" vertical="center" wrapText="1"/>
    </xf>
    <xf numFmtId="165" fontId="16" fillId="3" borderId="0" xfId="0" applyNumberFormat="1" applyFont="1" applyFill="1" applyBorder="1" applyAlignment="1" applyProtection="1">
      <alignment horizontal="center" vertical="center" wrapText="1"/>
    </xf>
    <xf numFmtId="165" fontId="5" fillId="3" borderId="0" xfId="0" applyNumberFormat="1" applyFont="1" applyFill="1" applyBorder="1" applyAlignment="1" applyProtection="1">
      <alignment horizontal="left" vertical="center" wrapText="1"/>
    </xf>
    <xf numFmtId="165" fontId="8" fillId="3" borderId="0" xfId="0" applyNumberFormat="1" applyFont="1" applyFill="1" applyBorder="1" applyAlignment="1" applyProtection="1">
      <alignment horizontal="left" vertical="center" wrapText="1"/>
    </xf>
    <xf numFmtId="165" fontId="0" fillId="3"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 fillId="0" borderId="12" xfId="0" applyNumberFormat="1" applyFont="1" applyBorder="1" applyAlignment="1" applyProtection="1">
      <alignment horizontal="left" vertical="center" wrapText="1"/>
      <protection locked="0"/>
    </xf>
    <xf numFmtId="0" fontId="2" fillId="0" borderId="31" xfId="0" applyNumberFormat="1" applyFont="1" applyBorder="1" applyAlignment="1" applyProtection="1">
      <alignment horizontal="left" vertical="center" wrapText="1"/>
      <protection locked="0"/>
    </xf>
    <xf numFmtId="0" fontId="22" fillId="3" borderId="0" xfId="0" applyFont="1" applyFill="1" applyBorder="1" applyAlignment="1" applyProtection="1">
      <alignment vertical="center"/>
    </xf>
    <xf numFmtId="0" fontId="26" fillId="0" borderId="0" xfId="0" applyFont="1" applyProtection="1"/>
    <xf numFmtId="0" fontId="2" fillId="0" borderId="14" xfId="0" applyFont="1" applyBorder="1" applyAlignment="1" applyProtection="1">
      <alignment horizontal="left" vertical="center" wrapText="1"/>
      <protection locked="0"/>
    </xf>
    <xf numFmtId="0" fontId="6" fillId="0" borderId="0" xfId="0" applyFont="1" applyAlignment="1" applyProtection="1">
      <alignment vertical="center" wrapText="1"/>
    </xf>
    <xf numFmtId="44" fontId="2" fillId="0" borderId="26" xfId="1" applyFont="1" applyBorder="1" applyAlignment="1" applyProtection="1">
      <alignment horizontal="right" vertical="center" wrapText="1"/>
      <protection locked="0"/>
    </xf>
    <xf numFmtId="0" fontId="2" fillId="0" borderId="15" xfId="0" applyFont="1" applyBorder="1" applyAlignment="1" applyProtection="1">
      <alignment horizontal="left" vertical="center" wrapText="1"/>
      <protection locked="0"/>
    </xf>
    <xf numFmtId="167" fontId="2" fillId="0" borderId="11" xfId="0" applyNumberFormat="1" applyFont="1" applyBorder="1" applyAlignment="1" applyProtection="1">
      <alignment horizontal="left" vertical="center" wrapText="1"/>
      <protection locked="0"/>
    </xf>
    <xf numFmtId="167" fontId="2" fillId="0" borderId="10"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167" fontId="0" fillId="0" borderId="0" xfId="0" applyNumberFormat="1"/>
    <xf numFmtId="0" fontId="0" fillId="0" borderId="0" xfId="0" applyNumberFormat="1"/>
    <xf numFmtId="1" fontId="2" fillId="0" borderId="14" xfId="0" applyNumberFormat="1" applyFont="1" applyBorder="1" applyAlignment="1" applyProtection="1">
      <alignment horizontal="left" vertical="center" wrapText="1"/>
      <protection locked="0"/>
    </xf>
    <xf numFmtId="167" fontId="2" fillId="0" borderId="14" xfId="0" applyNumberFormat="1" applyFont="1" applyBorder="1" applyAlignment="1" applyProtection="1">
      <alignment horizontal="left" vertical="center" wrapText="1"/>
      <protection locked="0"/>
    </xf>
    <xf numFmtId="0" fontId="4" fillId="4" borderId="7" xfId="0" applyFont="1"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21" fillId="4" borderId="16"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2" fillId="2" borderId="15"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21" fillId="4" borderId="33" xfId="0" applyFont="1" applyFill="1" applyBorder="1" applyAlignment="1" applyProtection="1">
      <alignment vertical="center" wrapText="1"/>
    </xf>
    <xf numFmtId="0" fontId="0" fillId="3" borderId="0" xfId="0" applyFont="1" applyFill="1" applyProtection="1"/>
    <xf numFmtId="44" fontId="2" fillId="0" borderId="28" xfId="1" applyFont="1" applyBorder="1" applyAlignment="1" applyProtection="1">
      <alignment horizontal="right" vertical="center" wrapText="1"/>
      <protection locked="0"/>
    </xf>
    <xf numFmtId="0" fontId="0" fillId="0" borderId="0" xfId="0" applyAlignment="1">
      <alignment wrapText="1"/>
    </xf>
    <xf numFmtId="0" fontId="19" fillId="2" borderId="1" xfId="0" applyFont="1" applyFill="1" applyBorder="1" applyAlignment="1" applyProtection="1">
      <alignment horizontal="center" vertical="center" wrapText="1"/>
      <protection locked="0"/>
    </xf>
    <xf numFmtId="44" fontId="2" fillId="0" borderId="34" xfId="1" applyFont="1" applyBorder="1" applyAlignment="1" applyProtection="1">
      <alignment horizontal="right" vertical="center" wrapText="1"/>
      <protection locked="0"/>
    </xf>
    <xf numFmtId="0" fontId="30" fillId="4" borderId="12" xfId="0" applyFont="1" applyFill="1" applyBorder="1" applyAlignment="1" applyProtection="1">
      <alignment horizontal="right" vertical="center" wrapText="1"/>
    </xf>
    <xf numFmtId="0" fontId="4" fillId="4" borderId="8"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7" fillId="0" borderId="0" xfId="0" applyFont="1" applyProtection="1"/>
    <xf numFmtId="0" fontId="22" fillId="3" borderId="3"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9" fillId="4" borderId="8" xfId="0" applyFont="1" applyFill="1" applyBorder="1" applyAlignment="1" applyProtection="1">
      <alignment vertical="center" wrapText="1"/>
    </xf>
    <xf numFmtId="0" fontId="28" fillId="4" borderId="39" xfId="0" applyFont="1" applyFill="1" applyBorder="1" applyAlignment="1" applyProtection="1">
      <alignment vertical="center" wrapText="1"/>
    </xf>
    <xf numFmtId="165" fontId="32" fillId="4" borderId="33" xfId="0" applyNumberFormat="1" applyFont="1" applyFill="1" applyBorder="1" applyAlignment="1" applyProtection="1">
      <alignment horizontal="right" vertical="center" wrapText="1"/>
    </xf>
    <xf numFmtId="0" fontId="33" fillId="4" borderId="7" xfId="0" applyFont="1" applyFill="1" applyBorder="1" applyAlignment="1" applyProtection="1">
      <alignment horizontal="center" vertical="center" wrapText="1"/>
    </xf>
    <xf numFmtId="0" fontId="33" fillId="4" borderId="8" xfId="0" applyFont="1" applyFill="1" applyBorder="1" applyAlignment="1" applyProtection="1">
      <alignment horizontal="center" vertical="center" wrapText="1"/>
    </xf>
    <xf numFmtId="44" fontId="28" fillId="4" borderId="32" xfId="1" applyFont="1" applyFill="1" applyBorder="1" applyAlignment="1" applyProtection="1">
      <alignment horizontal="right" vertical="center" wrapText="1"/>
    </xf>
    <xf numFmtId="0" fontId="33" fillId="4" borderId="9" xfId="0" applyFont="1" applyFill="1" applyBorder="1" applyAlignment="1" applyProtection="1">
      <alignment horizontal="center" vertical="center" wrapText="1"/>
    </xf>
    <xf numFmtId="0" fontId="13" fillId="0" borderId="0" xfId="0" applyFont="1" applyAlignment="1" applyProtection="1">
      <alignment wrapText="1"/>
    </xf>
    <xf numFmtId="0" fontId="31" fillId="3" borderId="0" xfId="0" applyFont="1" applyFill="1" applyBorder="1" applyAlignment="1" applyProtection="1">
      <alignment horizontal="center" vertical="center" wrapText="1"/>
    </xf>
    <xf numFmtId="0" fontId="33" fillId="4"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6" fillId="4" borderId="17" xfId="0" applyFont="1" applyFill="1" applyBorder="1" applyAlignment="1" applyProtection="1">
      <alignment horizontal="left" vertical="center"/>
    </xf>
    <xf numFmtId="0" fontId="0" fillId="0" borderId="0" xfId="0" applyFill="1" applyProtection="1"/>
    <xf numFmtId="0" fontId="16" fillId="0" borderId="0" xfId="0" applyFont="1" applyFill="1" applyBorder="1" applyAlignment="1" applyProtection="1">
      <alignment horizontal="left" vertical="center"/>
    </xf>
    <xf numFmtId="0" fontId="16" fillId="0" borderId="23" xfId="0" applyFont="1" applyFill="1" applyBorder="1" applyAlignment="1" applyProtection="1">
      <alignment horizontal="left" vertical="center"/>
    </xf>
    <xf numFmtId="0" fontId="0" fillId="0" borderId="0" xfId="0" applyFill="1" applyBorder="1" applyProtection="1"/>
    <xf numFmtId="0" fontId="21" fillId="0" borderId="0" xfId="0" applyFont="1" applyFill="1" applyBorder="1" applyAlignment="1" applyProtection="1">
      <alignment vertical="center" wrapText="1"/>
    </xf>
    <xf numFmtId="44" fontId="21" fillId="0" borderId="0" xfId="1" applyFont="1" applyFill="1" applyBorder="1" applyAlignment="1" applyProtection="1">
      <alignment vertical="center" wrapText="1"/>
    </xf>
    <xf numFmtId="0" fontId="9" fillId="4" borderId="1" xfId="0" applyFont="1" applyFill="1" applyBorder="1" applyAlignment="1" applyProtection="1">
      <alignment horizontal="center" vertical="center" wrapText="1"/>
    </xf>
    <xf numFmtId="0" fontId="9" fillId="4" borderId="7" xfId="0" applyFont="1" applyFill="1" applyBorder="1" applyAlignment="1" applyProtection="1">
      <alignment vertical="center" wrapText="1"/>
    </xf>
    <xf numFmtId="44" fontId="34" fillId="4" borderId="40" xfId="1" applyFont="1" applyFill="1" applyBorder="1" applyAlignment="1" applyProtection="1">
      <alignment horizontal="right" vertical="center" wrapText="1"/>
    </xf>
    <xf numFmtId="0" fontId="16" fillId="4" borderId="38" xfId="0" applyFont="1" applyFill="1" applyBorder="1" applyAlignment="1" applyProtection="1">
      <alignment vertical="center" wrapText="1"/>
    </xf>
    <xf numFmtId="0" fontId="2" fillId="0" borderId="0" xfId="0" applyNumberFormat="1" applyFont="1" applyFill="1" applyBorder="1" applyAlignment="1" applyProtection="1">
      <alignment horizontal="left" wrapText="1"/>
    </xf>
    <xf numFmtId="0" fontId="13" fillId="0" borderId="19" xfId="0" applyFont="1" applyBorder="1" applyAlignment="1" applyProtection="1">
      <alignment wrapText="1"/>
      <protection locked="0"/>
    </xf>
    <xf numFmtId="44" fontId="32" fillId="0" borderId="15" xfId="1" applyFont="1" applyFill="1" applyBorder="1" applyAlignment="1" applyProtection="1">
      <alignment horizontal="right" vertical="center" wrapText="1"/>
      <protection locked="0"/>
    </xf>
    <xf numFmtId="0" fontId="9" fillId="4" borderId="4" xfId="0" applyFont="1" applyFill="1" applyBorder="1" applyAlignment="1" applyProtection="1">
      <alignment horizontal="center" vertical="center" wrapText="1"/>
    </xf>
    <xf numFmtId="0" fontId="22" fillId="3" borderId="3"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0" fillId="0" borderId="14" xfId="0" applyBorder="1" applyAlignment="1" applyProtection="1">
      <alignment wrapText="1"/>
      <protection locked="0"/>
    </xf>
    <xf numFmtId="44" fontId="35" fillId="4" borderId="33" xfId="1" applyFont="1" applyFill="1" applyBorder="1" applyAlignment="1" applyProtection="1">
      <alignment horizontal="right" vertical="center" wrapText="1"/>
    </xf>
    <xf numFmtId="0" fontId="30" fillId="4" borderId="19" xfId="0" applyFont="1" applyFill="1" applyBorder="1" applyAlignment="1" applyProtection="1">
      <alignment horizontal="right" vertical="center" wrapText="1"/>
    </xf>
    <xf numFmtId="0" fontId="16" fillId="4" borderId="16" xfId="0" applyFont="1" applyFill="1" applyBorder="1" applyAlignment="1" applyProtection="1">
      <alignment vertical="center" wrapText="1"/>
    </xf>
    <xf numFmtId="44" fontId="34" fillId="4" borderId="1" xfId="1" applyFont="1" applyFill="1" applyBorder="1" applyAlignment="1" applyProtection="1">
      <alignment horizontal="right" vertical="center" wrapText="1"/>
    </xf>
    <xf numFmtId="0" fontId="24" fillId="0" borderId="0" xfId="0" applyFont="1" applyFill="1" applyProtection="1"/>
    <xf numFmtId="0" fontId="13" fillId="0" borderId="0" xfId="0" applyFont="1" applyFill="1" applyBorder="1" applyAlignment="1" applyProtection="1">
      <alignment vertical="center" wrapText="1"/>
    </xf>
    <xf numFmtId="49" fontId="13" fillId="0" borderId="0" xfId="0" applyNumberFormat="1" applyFont="1" applyFill="1" applyBorder="1" applyAlignment="1" applyProtection="1">
      <alignment horizontal="left" vertical="center" wrapText="1"/>
      <protection locked="0"/>
    </xf>
    <xf numFmtId="0" fontId="33" fillId="0" borderId="0" xfId="0" applyFont="1" applyFill="1" applyBorder="1" applyAlignment="1" applyProtection="1">
      <alignment horizontal="center" vertical="center" wrapText="1"/>
    </xf>
    <xf numFmtId="0" fontId="13" fillId="0" borderId="0" xfId="0" applyNumberFormat="1" applyFont="1" applyFill="1" applyBorder="1" applyAlignment="1" applyProtection="1">
      <alignment horizontal="left" vertical="center" wrapText="1"/>
      <protection locked="0"/>
    </xf>
    <xf numFmtId="0" fontId="24" fillId="0" borderId="22" xfId="2"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3" fillId="0" borderId="36" xfId="2" applyBorder="1" applyAlignment="1" applyProtection="1">
      <alignment wrapText="1"/>
      <protection locked="0"/>
    </xf>
    <xf numFmtId="0" fontId="24" fillId="0" borderId="36" xfId="2" applyFont="1" applyBorder="1" applyAlignment="1" applyProtection="1">
      <alignment horizontal="left" vertical="center" wrapText="1"/>
      <protection locked="0"/>
    </xf>
    <xf numFmtId="0" fontId="2" fillId="2" borderId="21" xfId="0" applyFont="1" applyFill="1" applyBorder="1" applyAlignment="1" applyProtection="1">
      <alignment vertical="center" wrapText="1"/>
    </xf>
    <xf numFmtId="0" fontId="2" fillId="2" borderId="8" xfId="0" applyFont="1" applyFill="1" applyBorder="1" applyAlignment="1" applyProtection="1">
      <alignment vertical="center" wrapText="1"/>
    </xf>
    <xf numFmtId="167" fontId="24" fillId="0" borderId="37" xfId="2" applyNumberFormat="1" applyFont="1" applyBorder="1" applyAlignment="1" applyProtection="1">
      <alignment horizontal="left" vertical="center" wrapText="1"/>
      <protection locked="0"/>
    </xf>
    <xf numFmtId="167" fontId="19" fillId="2" borderId="1" xfId="0" applyNumberFormat="1" applyFont="1" applyFill="1" applyBorder="1" applyAlignment="1" applyProtection="1">
      <alignment horizontal="center" vertical="center" wrapText="1"/>
    </xf>
    <xf numFmtId="0" fontId="23" fillId="0" borderId="12" xfId="2" applyNumberFormat="1" applyBorder="1" applyAlignment="1" applyProtection="1">
      <alignment horizontal="left" vertical="center" wrapText="1"/>
      <protection locked="0"/>
    </xf>
    <xf numFmtId="0" fontId="16" fillId="4" borderId="1" xfId="0" applyFont="1" applyFill="1" applyBorder="1" applyAlignment="1" applyProtection="1">
      <alignment horizontal="left" vertical="center"/>
    </xf>
    <xf numFmtId="165" fontId="16" fillId="4" borderId="1" xfId="0" applyNumberFormat="1" applyFont="1" applyFill="1" applyBorder="1" applyAlignment="1" applyProtection="1">
      <alignment horizontal="left" vertical="center"/>
    </xf>
    <xf numFmtId="0" fontId="16" fillId="4" borderId="1" xfId="0" applyFont="1" applyFill="1" applyBorder="1" applyAlignment="1" applyProtection="1">
      <alignment vertical="center" wrapText="1"/>
    </xf>
    <xf numFmtId="44" fontId="34" fillId="4" borderId="7" xfId="1" applyFont="1" applyFill="1" applyBorder="1" applyAlignment="1" applyProtection="1">
      <alignment horizontal="right" vertical="center" wrapText="1"/>
    </xf>
    <xf numFmtId="0" fontId="31" fillId="0" borderId="0" xfId="0" applyFont="1" applyFill="1" applyBorder="1" applyAlignment="1" applyProtection="1">
      <alignment vertical="center" wrapText="1"/>
    </xf>
    <xf numFmtId="44" fontId="32" fillId="4" borderId="19" xfId="1" applyFont="1" applyFill="1" applyBorder="1" applyAlignment="1" applyProtection="1">
      <alignment horizontal="right" vertical="center" wrapText="1"/>
    </xf>
    <xf numFmtId="0" fontId="2" fillId="0" borderId="35" xfId="1" applyNumberFormat="1" applyFont="1" applyBorder="1" applyAlignment="1" applyProtection="1">
      <alignment horizontal="left" vertical="center" wrapText="1"/>
    </xf>
    <xf numFmtId="44" fontId="32" fillId="4" borderId="12" xfId="1" applyFont="1" applyFill="1" applyBorder="1" applyAlignment="1" applyProtection="1">
      <alignment horizontal="right" vertical="center" wrapText="1"/>
    </xf>
    <xf numFmtId="0" fontId="2" fillId="0" borderId="0" xfId="0" applyNumberFormat="1" applyFont="1" applyBorder="1" applyAlignment="1" applyProtection="1">
      <alignment horizontal="left" vertical="center" wrapText="1"/>
    </xf>
    <xf numFmtId="14" fontId="2" fillId="0" borderId="21" xfId="0" applyNumberFormat="1" applyFont="1" applyBorder="1" applyAlignment="1" applyProtection="1">
      <alignment horizontal="left" vertical="center" wrapText="1"/>
      <protection locked="0"/>
    </xf>
    <xf numFmtId="0" fontId="9"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44" fontId="21" fillId="4" borderId="13" xfId="1" applyFont="1" applyFill="1" applyBorder="1" applyAlignment="1" applyProtection="1">
      <alignment horizontal="right" vertical="center" wrapText="1"/>
    </xf>
    <xf numFmtId="44" fontId="21" fillId="4" borderId="14" xfId="1" applyFont="1" applyFill="1" applyBorder="1" applyAlignment="1" applyProtection="1">
      <alignment horizontal="right" vertical="center" wrapText="1"/>
    </xf>
    <xf numFmtId="44" fontId="21" fillId="4" borderId="1" xfId="1" applyFont="1" applyFill="1" applyBorder="1" applyAlignment="1" applyProtection="1">
      <alignment horizontal="right" vertical="center" wrapText="1"/>
    </xf>
    <xf numFmtId="44" fontId="21" fillId="0" borderId="34" xfId="1" applyFont="1" applyFill="1" applyBorder="1" applyAlignment="1" applyProtection="1">
      <alignment vertical="center" wrapText="1"/>
      <protection locked="0"/>
    </xf>
    <xf numFmtId="44" fontId="21" fillId="0" borderId="27" xfId="1" applyFont="1" applyFill="1" applyBorder="1" applyAlignment="1" applyProtection="1">
      <alignment vertical="center" wrapText="1"/>
      <protection locked="0"/>
    </xf>
    <xf numFmtId="44" fontId="21" fillId="4" borderId="1" xfId="1" applyFont="1" applyFill="1" applyBorder="1" applyAlignment="1" applyProtection="1">
      <alignment horizontal="center" vertical="center" wrapText="1"/>
    </xf>
    <xf numFmtId="0" fontId="2" fillId="0" borderId="21" xfId="0" applyFont="1" applyBorder="1" applyAlignment="1" applyProtection="1">
      <alignment horizontal="left" vertical="top" wrapText="1"/>
      <protection locked="0"/>
    </xf>
    <xf numFmtId="0" fontId="38" fillId="4" borderId="16" xfId="0" applyFont="1" applyFill="1" applyBorder="1" applyAlignment="1" applyProtection="1">
      <alignment vertical="center" wrapText="1"/>
    </xf>
    <xf numFmtId="44" fontId="32" fillId="0" borderId="13" xfId="1" applyFont="1" applyFill="1" applyBorder="1" applyAlignment="1" applyProtection="1">
      <alignment horizontal="right" vertical="center" wrapText="1"/>
      <protection locked="0"/>
    </xf>
    <xf numFmtId="44" fontId="0" fillId="0" borderId="0" xfId="1" applyFont="1"/>
    <xf numFmtId="0" fontId="0" fillId="0" borderId="25" xfId="0" applyFont="1" applyBorder="1" applyAlignment="1">
      <alignment horizontal="left" vertical="center" wrapText="1"/>
    </xf>
    <xf numFmtId="0" fontId="2" fillId="2" borderId="25" xfId="0" applyFont="1" applyFill="1" applyBorder="1" applyAlignment="1" applyProtection="1">
      <alignment horizontal="left" vertical="center" wrapText="1"/>
    </xf>
    <xf numFmtId="0" fontId="13" fillId="2" borderId="25" xfId="0" applyFont="1" applyFill="1" applyBorder="1" applyAlignment="1" applyProtection="1">
      <alignment horizontal="left" vertical="center" wrapText="1"/>
    </xf>
    <xf numFmtId="0" fontId="0" fillId="0" borderId="0" xfId="0" applyFont="1" applyAlignment="1">
      <alignment horizontal="left" vertical="center" wrapText="1"/>
    </xf>
    <xf numFmtId="0" fontId="4" fillId="2" borderId="25" xfId="0" applyFont="1" applyFill="1" applyBorder="1" applyAlignment="1" applyProtection="1">
      <alignment horizontal="left" vertical="center" wrapText="1"/>
    </xf>
    <xf numFmtId="0" fontId="9" fillId="4" borderId="8" xfId="0" applyFont="1" applyFill="1" applyBorder="1" applyAlignment="1" applyProtection="1">
      <alignment horizontal="center" vertical="center" wrapText="1"/>
    </xf>
    <xf numFmtId="165" fontId="3" fillId="0" borderId="7" xfId="0" applyNumberFormat="1" applyFont="1" applyFill="1" applyBorder="1" applyAlignment="1" applyProtection="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2" fillId="0" borderId="0" xfId="0" applyFont="1"/>
    <xf numFmtId="0" fontId="9" fillId="4" borderId="9" xfId="0" applyFont="1" applyFill="1" applyBorder="1" applyAlignment="1" applyProtection="1">
      <alignment vertical="center" wrapText="1"/>
    </xf>
    <xf numFmtId="0" fontId="9" fillId="4" borderId="14" xfId="0" applyFont="1" applyFill="1" applyBorder="1" applyAlignment="1" applyProtection="1">
      <alignment vertical="center" wrapText="1"/>
    </xf>
    <xf numFmtId="0" fontId="9" fillId="4" borderId="14" xfId="0" applyFont="1" applyFill="1" applyBorder="1" applyAlignment="1" applyProtection="1">
      <alignment horizontal="center" vertical="center" wrapText="1"/>
    </xf>
    <xf numFmtId="0" fontId="16" fillId="4" borderId="9" xfId="0" applyFont="1" applyFill="1" applyBorder="1" applyAlignment="1" applyProtection="1">
      <alignment horizontal="left" vertical="center"/>
    </xf>
    <xf numFmtId="0" fontId="16" fillId="4" borderId="5" xfId="0" applyFont="1" applyFill="1" applyBorder="1" applyAlignment="1" applyProtection="1">
      <alignment horizontal="left" vertical="center"/>
    </xf>
    <xf numFmtId="165" fontId="16" fillId="4" borderId="9" xfId="0" applyNumberFormat="1"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16" fillId="0" borderId="1" xfId="0" applyFont="1" applyFill="1" applyBorder="1" applyAlignment="1" applyProtection="1">
      <alignment horizontal="left" vertical="center" wrapText="1"/>
    </xf>
    <xf numFmtId="0" fontId="30" fillId="4" borderId="16" xfId="0" applyFont="1" applyFill="1" applyBorder="1" applyAlignment="1" applyProtection="1">
      <alignment horizontal="right" vertical="center" wrapText="1"/>
    </xf>
    <xf numFmtId="44" fontId="32" fillId="4" borderId="1" xfId="1" applyFont="1" applyFill="1" applyBorder="1" applyAlignment="1" applyProtection="1">
      <alignment horizontal="right" vertical="center" wrapText="1"/>
    </xf>
    <xf numFmtId="0" fontId="16" fillId="0" borderId="0" xfId="0" applyFont="1"/>
    <xf numFmtId="0" fontId="2" fillId="0" borderId="0" xfId="0" applyFont="1" applyBorder="1"/>
    <xf numFmtId="0" fontId="3" fillId="4" borderId="25" xfId="0" applyFont="1" applyFill="1" applyBorder="1"/>
    <xf numFmtId="0" fontId="2" fillId="0" borderId="25" xfId="0" applyFont="1" applyBorder="1" applyAlignment="1">
      <alignment horizontal="right"/>
    </xf>
    <xf numFmtId="0" fontId="2" fillId="4" borderId="25" xfId="0" applyFont="1" applyFill="1" applyBorder="1"/>
    <xf numFmtId="0" fontId="2" fillId="0" borderId="25" xfId="0" applyNumberFormat="1" applyFont="1" applyBorder="1" applyAlignment="1">
      <alignment horizontal="right"/>
    </xf>
    <xf numFmtId="0" fontId="2" fillId="0" borderId="25" xfId="0" applyFont="1" applyBorder="1"/>
    <xf numFmtId="49" fontId="2" fillId="0" borderId="25" xfId="0" applyNumberFormat="1" applyFont="1" applyBorder="1" applyAlignment="1">
      <alignment horizontal="right"/>
    </xf>
    <xf numFmtId="167" fontId="2" fillId="0" borderId="25" xfId="0" applyNumberFormat="1" applyFont="1" applyBorder="1" applyAlignment="1">
      <alignment horizontal="right"/>
    </xf>
    <xf numFmtId="0" fontId="2" fillId="0" borderId="0" xfId="0" applyFont="1" applyAlignment="1" applyProtection="1">
      <alignment wrapText="1"/>
    </xf>
    <xf numFmtId="0" fontId="9" fillId="4" borderId="22"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13" fillId="2" borderId="9" xfId="0" applyFont="1" applyFill="1" applyBorder="1" applyAlignment="1" applyProtection="1">
      <alignment vertical="center" wrapText="1"/>
    </xf>
    <xf numFmtId="0" fontId="13" fillId="2" borderId="14" xfId="0" applyFont="1" applyFill="1" applyBorder="1" applyAlignment="1" applyProtection="1">
      <alignment vertical="center" wrapText="1"/>
    </xf>
    <xf numFmtId="44" fontId="2" fillId="0" borderId="14" xfId="1" applyFont="1" applyBorder="1" applyAlignment="1" applyProtection="1">
      <alignment horizontal="right" vertical="center" wrapText="1"/>
      <protection locked="0"/>
    </xf>
    <xf numFmtId="44" fontId="21" fillId="4" borderId="32" xfId="1" applyFont="1" applyFill="1" applyBorder="1" applyAlignment="1" applyProtection="1">
      <alignment vertical="center" wrapText="1"/>
    </xf>
    <xf numFmtId="44" fontId="2" fillId="0" borderId="15" xfId="1" applyFont="1" applyBorder="1" applyAlignment="1" applyProtection="1">
      <alignment horizontal="right" vertical="center" wrapText="1"/>
      <protection locked="0"/>
    </xf>
    <xf numFmtId="0" fontId="0" fillId="0" borderId="21" xfId="0" applyBorder="1" applyAlignment="1" applyProtection="1">
      <alignment wrapText="1"/>
      <protection locked="0"/>
    </xf>
    <xf numFmtId="0" fontId="2" fillId="2" borderId="7" xfId="0" applyFont="1" applyFill="1" applyBorder="1" applyAlignment="1" applyProtection="1">
      <alignment horizontal="left" vertical="center" wrapText="1"/>
    </xf>
    <xf numFmtId="165" fontId="3" fillId="0" borderId="22" xfId="0" applyNumberFormat="1"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2" fillId="0" borderId="1" xfId="0" applyNumberFormat="1" applyFont="1" applyBorder="1" applyAlignment="1" applyProtection="1">
      <alignment wrapText="1"/>
      <protection locked="0"/>
    </xf>
    <xf numFmtId="0" fontId="2" fillId="3" borderId="24"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3" borderId="2" xfId="0" applyFont="1" applyFill="1" applyBorder="1" applyAlignment="1" applyProtection="1">
      <alignment vertical="center" wrapText="1"/>
    </xf>
    <xf numFmtId="0" fontId="2" fillId="3" borderId="3"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center" vertical="center" wrapText="1"/>
    </xf>
    <xf numFmtId="0" fontId="0" fillId="0" borderId="3" xfId="0" applyBorder="1" applyAlignment="1">
      <alignment vertical="center" wrapText="1"/>
    </xf>
    <xf numFmtId="0" fontId="9" fillId="4" borderId="16" xfId="0" applyFont="1" applyFill="1" applyBorder="1" applyAlignment="1" applyProtection="1">
      <alignment horizontal="center" vertical="center" wrapText="1"/>
    </xf>
    <xf numFmtId="0" fontId="2" fillId="2" borderId="42" xfId="0" applyFont="1" applyFill="1" applyBorder="1" applyAlignment="1" applyProtection="1">
      <alignment horizontal="left" vertical="center" wrapText="1"/>
    </xf>
    <xf numFmtId="44" fontId="32" fillId="0" borderId="21" xfId="1" applyFont="1" applyFill="1" applyBorder="1" applyAlignment="1" applyProtection="1">
      <alignment horizontal="right" vertical="center" wrapText="1"/>
    </xf>
    <xf numFmtId="0" fontId="13" fillId="2" borderId="23" xfId="0" applyFont="1" applyFill="1" applyBorder="1" applyAlignment="1" applyProtection="1">
      <alignment vertical="center" wrapText="1"/>
    </xf>
    <xf numFmtId="44" fontId="21" fillId="0" borderId="0" xfId="1" applyFont="1" applyFill="1" applyBorder="1" applyAlignment="1" applyProtection="1">
      <alignment vertical="center" wrapText="1"/>
      <protection locked="0"/>
    </xf>
    <xf numFmtId="0" fontId="13" fillId="2" borderId="43" xfId="0" applyFont="1" applyFill="1" applyBorder="1" applyAlignment="1" applyProtection="1">
      <alignment vertical="center" wrapText="1"/>
    </xf>
    <xf numFmtId="44" fontId="21" fillId="0" borderId="14" xfId="1" applyFont="1" applyFill="1" applyBorder="1" applyAlignment="1" applyProtection="1">
      <alignment vertical="center" wrapText="1"/>
      <protection locked="0"/>
    </xf>
    <xf numFmtId="44" fontId="34" fillId="3" borderId="7" xfId="1" applyFont="1" applyFill="1" applyBorder="1" applyAlignment="1" applyProtection="1">
      <alignment horizontal="right" vertical="center" wrapText="1"/>
    </xf>
    <xf numFmtId="0" fontId="2" fillId="2" borderId="25" xfId="0" applyFont="1" applyFill="1" applyBorder="1" applyAlignment="1">
      <alignment horizontal="left" vertical="center" wrapText="1"/>
    </xf>
    <xf numFmtId="0" fontId="2" fillId="0" borderId="7" xfId="0" applyNumberFormat="1" applyFont="1" applyBorder="1" applyAlignment="1" applyProtection="1">
      <alignment horizontal="left" vertical="center" wrapText="1"/>
      <protection locked="0"/>
    </xf>
    <xf numFmtId="0" fontId="2" fillId="0" borderId="36" xfId="0" applyNumberFormat="1" applyFont="1" applyBorder="1" applyAlignment="1" applyProtection="1">
      <alignment horizontal="left" vertical="center" wrapText="1"/>
      <protection locked="0"/>
    </xf>
    <xf numFmtId="0" fontId="16" fillId="4" borderId="17" xfId="1" applyNumberFormat="1" applyFont="1" applyFill="1" applyBorder="1" applyAlignment="1" applyProtection="1">
      <alignment horizontal="right" vertical="center" wrapText="1"/>
      <protection locked="0"/>
    </xf>
    <xf numFmtId="0" fontId="2" fillId="0" borderId="7" xfId="0" applyNumberFormat="1" applyFont="1" applyBorder="1" applyAlignment="1" applyProtection="1">
      <alignment horizontal="left" vertical="center" wrapText="1"/>
      <protection locked="0"/>
    </xf>
    <xf numFmtId="0" fontId="2" fillId="0" borderId="8" xfId="0" applyNumberFormat="1" applyFont="1" applyBorder="1" applyAlignment="1" applyProtection="1">
      <alignment horizontal="left" vertical="center" wrapText="1"/>
      <protection locked="0"/>
    </xf>
    <xf numFmtId="0" fontId="9" fillId="4" borderId="8"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16" fillId="4" borderId="16" xfId="0" applyFont="1" applyFill="1" applyBorder="1" applyAlignment="1" applyProtection="1">
      <alignment horizontal="left" vertical="center"/>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0" fillId="4" borderId="16" xfId="0" applyFont="1" applyFill="1" applyBorder="1" applyAlignment="1" applyProtection="1">
      <alignment horizontal="left" vertical="center"/>
    </xf>
    <xf numFmtId="0" fontId="10" fillId="4" borderId="17" xfId="0" applyFont="1" applyFill="1" applyBorder="1" applyAlignment="1" applyProtection="1">
      <alignment horizontal="left" vertical="center"/>
    </xf>
    <xf numFmtId="0" fontId="10" fillId="4" borderId="18"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3" xfId="0" applyFont="1" applyFill="1" applyBorder="1" applyAlignment="1" applyProtection="1">
      <alignment horizontal="left" vertical="center"/>
    </xf>
    <xf numFmtId="0" fontId="10" fillId="4" borderId="4" xfId="0" applyFont="1" applyFill="1" applyBorder="1" applyAlignment="1" applyProtection="1">
      <alignment horizontal="left" vertical="center"/>
    </xf>
    <xf numFmtId="0" fontId="2" fillId="4" borderId="24"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4" fillId="2" borderId="24"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2" fillId="0" borderId="9" xfId="0" applyNumberFormat="1" applyFont="1" applyBorder="1" applyAlignment="1" applyProtection="1">
      <alignment horizontal="left" vertical="center" wrapText="1"/>
      <protection locked="0"/>
    </xf>
    <xf numFmtId="0" fontId="2" fillId="0" borderId="21" xfId="0" applyNumberFormat="1" applyFont="1" applyBorder="1" applyAlignment="1" applyProtection="1">
      <alignment horizontal="left" vertical="center" wrapText="1"/>
      <protection locked="0"/>
    </xf>
    <xf numFmtId="0" fontId="17" fillId="0" borderId="0" xfId="0" applyFont="1" applyAlignment="1" applyProtection="1">
      <alignment horizontal="center"/>
    </xf>
    <xf numFmtId="0" fontId="22" fillId="4" borderId="16" xfId="0" applyFont="1" applyFill="1" applyBorder="1" applyAlignment="1" applyProtection="1">
      <alignment horizontal="left" vertical="center"/>
    </xf>
    <xf numFmtId="0" fontId="22" fillId="4" borderId="17" xfId="0" applyFont="1" applyFill="1" applyBorder="1" applyAlignment="1" applyProtection="1">
      <alignment horizontal="left" vertical="center"/>
    </xf>
    <xf numFmtId="0" fontId="22" fillId="4" borderId="18" xfId="0" applyFont="1" applyFill="1" applyBorder="1" applyAlignment="1" applyProtection="1">
      <alignment horizontal="left" vertical="center"/>
    </xf>
    <xf numFmtId="0" fontId="22" fillId="4" borderId="5" xfId="0" applyFont="1" applyFill="1" applyBorder="1" applyAlignment="1" applyProtection="1">
      <alignment horizontal="left" vertical="center"/>
    </xf>
    <xf numFmtId="0" fontId="22" fillId="4" borderId="6" xfId="0" applyFont="1" applyFill="1" applyBorder="1" applyAlignment="1" applyProtection="1">
      <alignment horizontal="left" vertical="center"/>
    </xf>
    <xf numFmtId="0" fontId="6" fillId="0" borderId="0" xfId="0" applyFont="1" applyAlignment="1" applyProtection="1">
      <alignment horizontal="center" vertical="center" wrapText="1"/>
    </xf>
    <xf numFmtId="0" fontId="2" fillId="0" borderId="4" xfId="0" applyNumberFormat="1" applyFont="1" applyBorder="1" applyAlignment="1" applyProtection="1">
      <alignment horizontal="left" vertical="center" wrapText="1"/>
      <protection locked="0"/>
    </xf>
    <xf numFmtId="0" fontId="2" fillId="0" borderId="22"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21" fillId="0" borderId="0" xfId="0" applyFont="1" applyAlignment="1" applyProtection="1">
      <alignment horizontal="center" vertical="center"/>
    </xf>
    <xf numFmtId="0" fontId="9" fillId="4" borderId="7" xfId="0" applyFont="1" applyFill="1" applyBorder="1" applyAlignment="1" applyProtection="1">
      <alignment horizontal="center" vertical="center" wrapText="1"/>
    </xf>
    <xf numFmtId="0" fontId="10" fillId="0" borderId="0" xfId="0" applyFont="1" applyAlignment="1" applyProtection="1">
      <alignment horizontal="center" vertical="center"/>
    </xf>
    <xf numFmtId="0" fontId="20" fillId="2" borderId="16" xfId="0" applyFont="1" applyFill="1" applyBorder="1" applyAlignment="1" applyProtection="1">
      <alignment horizontal="center" vertical="center" wrapText="1"/>
    </xf>
    <xf numFmtId="0" fontId="20" fillId="2" borderId="18"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28" fillId="0" borderId="0" xfId="0" applyFont="1" applyAlignment="1" applyProtection="1">
      <alignment horizontal="center" vertical="center"/>
    </xf>
    <xf numFmtId="0" fontId="24" fillId="0" borderId="0" xfId="0" applyFont="1" applyAlignment="1" applyProtection="1">
      <alignment horizontal="center" vertical="center"/>
    </xf>
    <xf numFmtId="0" fontId="2" fillId="0" borderId="0" xfId="0" applyFont="1" applyAlignment="1" applyProtection="1">
      <alignment horizontal="left" vertical="top" wrapText="1"/>
    </xf>
    <xf numFmtId="0" fontId="2" fillId="0" borderId="0" xfId="0" applyFont="1" applyFill="1" applyBorder="1" applyAlignment="1" applyProtection="1">
      <alignment horizontal="center" vertical="center" wrapText="1"/>
    </xf>
    <xf numFmtId="0" fontId="23" fillId="0" borderId="0" xfId="2" applyAlignment="1" applyProtection="1">
      <alignment horizontal="center" vertical="center" wrapText="1"/>
    </xf>
    <xf numFmtId="0" fontId="40" fillId="0" borderId="0" xfId="2" applyFont="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33" fillId="4" borderId="7" xfId="0" applyFont="1" applyFill="1" applyBorder="1" applyAlignment="1" applyProtection="1">
      <alignment horizontal="center" vertical="center" wrapText="1"/>
    </xf>
    <xf numFmtId="0" fontId="33" fillId="4" borderId="8" xfId="0" applyFont="1" applyFill="1" applyBorder="1" applyAlignment="1" applyProtection="1">
      <alignment horizontal="center" vertical="center" wrapText="1"/>
    </xf>
    <xf numFmtId="0" fontId="33" fillId="4" borderId="9" xfId="0" applyFont="1" applyFill="1" applyBorder="1" applyAlignment="1" applyProtection="1">
      <alignment horizontal="center" vertical="center" wrapText="1"/>
    </xf>
    <xf numFmtId="0" fontId="2" fillId="0" borderId="7" xfId="1" applyNumberFormat="1" applyFont="1" applyBorder="1" applyAlignment="1" applyProtection="1">
      <alignment horizontal="left" vertical="center" wrapText="1"/>
      <protection locked="0"/>
    </xf>
    <xf numFmtId="0" fontId="2" fillId="0" borderId="8" xfId="1" applyNumberFormat="1" applyFont="1" applyBorder="1" applyAlignment="1" applyProtection="1">
      <alignment horizontal="left" vertical="center" wrapText="1"/>
      <protection locked="0"/>
    </xf>
    <xf numFmtId="0" fontId="2" fillId="0" borderId="9" xfId="1" applyNumberFormat="1" applyFont="1" applyBorder="1" applyAlignment="1" applyProtection="1">
      <alignment horizontal="left" vertical="center" wrapText="1"/>
      <protection locked="0"/>
    </xf>
    <xf numFmtId="0" fontId="12" fillId="0" borderId="0" xfId="0" applyFont="1" applyAlignment="1">
      <alignment horizontal="center" vertical="top" wrapText="1"/>
    </xf>
    <xf numFmtId="0" fontId="10" fillId="0" borderId="0" xfId="0" applyFont="1" applyAlignment="1">
      <alignment horizontal="center" vertical="center"/>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7" xfId="1" applyNumberFormat="1" applyFont="1" applyBorder="1" applyAlignment="1" applyProtection="1">
      <alignment horizontal="left" vertical="top" wrapText="1"/>
      <protection locked="0"/>
    </xf>
    <xf numFmtId="0" fontId="2" fillId="0" borderId="8" xfId="1" applyNumberFormat="1" applyFont="1" applyBorder="1" applyAlignment="1" applyProtection="1">
      <alignment horizontal="left" vertical="top" wrapText="1"/>
      <protection locked="0"/>
    </xf>
    <xf numFmtId="0" fontId="2" fillId="0" borderId="9" xfId="1" applyNumberFormat="1" applyFont="1" applyBorder="1" applyAlignment="1" applyProtection="1">
      <alignment horizontal="left" vertical="top" wrapText="1"/>
      <protection locked="0"/>
    </xf>
    <xf numFmtId="0" fontId="2" fillId="0" borderId="7" xfId="0" applyNumberFormat="1" applyFont="1" applyFill="1" applyBorder="1" applyAlignment="1" applyProtection="1">
      <alignment horizontal="left" vertical="top" wrapText="1"/>
      <protection locked="0"/>
    </xf>
    <xf numFmtId="0" fontId="2" fillId="0" borderId="8" xfId="0" applyNumberFormat="1" applyFont="1" applyFill="1" applyBorder="1" applyAlignment="1" applyProtection="1">
      <alignment horizontal="left" vertical="top" wrapText="1"/>
      <protection locked="0"/>
    </xf>
    <xf numFmtId="0" fontId="2" fillId="0" borderId="9" xfId="0" applyNumberFormat="1" applyFont="1" applyFill="1" applyBorder="1" applyAlignment="1" applyProtection="1">
      <alignment horizontal="left" vertical="top" wrapText="1"/>
      <protection locked="0"/>
    </xf>
    <xf numFmtId="0" fontId="37" fillId="0" borderId="16" xfId="0" applyFont="1" applyBorder="1" applyAlignment="1" applyProtection="1">
      <alignment horizontal="left" vertical="center" wrapText="1"/>
    </xf>
    <xf numFmtId="0" fontId="37" fillId="0" borderId="18" xfId="0" applyFont="1" applyBorder="1" applyAlignment="1" applyProtection="1">
      <alignment horizontal="left" vertical="center" wrapText="1"/>
    </xf>
    <xf numFmtId="0" fontId="17" fillId="0" borderId="0" xfId="0" applyFont="1" applyAlignment="1" applyProtection="1">
      <alignment horizontal="center" vertical="center" wrapText="1"/>
    </xf>
    <xf numFmtId="0" fontId="12" fillId="0" borderId="0" xfId="0" applyFont="1" applyAlignment="1" applyProtection="1">
      <alignment horizontal="center" vertical="center" wrapText="1"/>
    </xf>
    <xf numFmtId="0" fontId="29" fillId="0" borderId="0" xfId="0" applyFont="1" applyAlignment="1" applyProtection="1">
      <alignment horizontal="center" vertical="center" wrapText="1"/>
    </xf>
    <xf numFmtId="0" fontId="2" fillId="0" borderId="0" xfId="0" applyFont="1" applyBorder="1" applyAlignment="1">
      <alignment horizontal="left" vertical="center"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0000FF"/>
      <color rgb="FF3366FF"/>
      <color rgb="FFB81476"/>
      <color rgb="FFA2DF9D"/>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3" dropStyle="combo" dx="16" fmlaLink="'Einzelantrag SEG'!$B$18" fmlaRange="Tabelle1!$B$2:$B$4" noThreeD="1" sel="3" val="0"/>
</file>

<file path=xl/ctrlProps/ctrlProp2.xml><?xml version="1.0" encoding="utf-8"?>
<formControlPr xmlns="http://schemas.microsoft.com/office/spreadsheetml/2009/9/main" objectType="Drop" dropLines="3" dropStyle="combo" dx="16" fmlaLink="$B$54" fmlaRange="Bezüge!$A$1:$A$3" noThreeD="1" sel="1" val="0"/>
</file>

<file path=xl/ctrlProps/ctrlProp3.xml><?xml version="1.0" encoding="utf-8"?>
<formControlPr xmlns="http://schemas.microsoft.com/office/spreadsheetml/2009/9/main" objectType="Drop" dropLines="6" dropStyle="combo" dx="16" fmlaLink="$B$55" fmlaRange="Bezüge!$A$10:$A$15" noThreeD="1" sel="1" val="0"/>
</file>

<file path=xl/ctrlProps/ctrlProp4.xml><?xml version="1.0" encoding="utf-8"?>
<formControlPr xmlns="http://schemas.microsoft.com/office/spreadsheetml/2009/9/main" objectType="Drop" dropLines="2" dropStyle="combo" dx="16" fmlaLink="$B$69" fmlaRange="Bezüge!$B$1:$B$2" noThreeD="1" sel="1" val="0"/>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emf"/><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1</xdr:col>
          <xdr:colOff>5457825</xdr:colOff>
          <xdr:row>17</xdr:row>
          <xdr:rowOff>333375</xdr:rowOff>
        </xdr:to>
        <xdr:sp macro="" textlink="">
          <xdr:nvSpPr>
            <xdr:cNvPr id="1093" name="Drop Down 69" descr="Bitte wählen Sie aus"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2409825</xdr:colOff>
          <xdr:row>53</xdr:row>
          <xdr:rowOff>190500</xdr:rowOff>
        </xdr:from>
        <xdr:to>
          <xdr:col>1</xdr:col>
          <xdr:colOff>5467350</xdr:colOff>
          <xdr:row>53</xdr:row>
          <xdr:rowOff>800100</xdr:rowOff>
        </xdr:to>
        <xdr:sp macro="" textlink="">
          <xdr:nvSpPr>
            <xdr:cNvPr id="1097" name="Drop Down 73" hidden="1">
              <a:extLst>
                <a:ext uri="{63B3BB69-23CF-44E3-9099-C40C66FF867C}">
                  <a14:compatExt spid="_x0000_s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152400</xdr:rowOff>
        </xdr:from>
        <xdr:to>
          <xdr:col>2</xdr:col>
          <xdr:colOff>0</xdr:colOff>
          <xdr:row>54</xdr:row>
          <xdr:rowOff>771525</xdr:rowOff>
        </xdr:to>
        <xdr:sp macro="" textlink="">
          <xdr:nvSpPr>
            <xdr:cNvPr id="1101" name="Drop Down 77" hidden="1">
              <a:extLst>
                <a:ext uri="{63B3BB69-23CF-44E3-9099-C40C66FF867C}">
                  <a14:compatExt spid="_x0000_s1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561975</xdr:rowOff>
        </xdr:from>
        <xdr:to>
          <xdr:col>2</xdr:col>
          <xdr:colOff>9525</xdr:colOff>
          <xdr:row>68</xdr:row>
          <xdr:rowOff>1181100</xdr:rowOff>
        </xdr:to>
        <xdr:sp macro="" textlink="">
          <xdr:nvSpPr>
            <xdr:cNvPr id="1103" name="Drop Down 79"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226789</xdr:colOff>
          <xdr:row>14</xdr:row>
          <xdr:rowOff>136070</xdr:rowOff>
        </xdr:from>
        <xdr:to>
          <xdr:col>14</xdr:col>
          <xdr:colOff>287508</xdr:colOff>
          <xdr:row>151</xdr:row>
          <xdr:rowOff>78919</xdr:rowOff>
        </xdr:to>
        <xdr:pic>
          <xdr:nvPicPr>
            <xdr:cNvPr id="78" name="Grafik 77"/>
            <xdr:cNvPicPr>
              <a:picLocks noChangeAspect="1" noChangeArrowheads="1"/>
              <a:extLst>
                <a:ext uri="{84589F7E-364E-4C9E-8A38-B11213B215E9}">
                  <a14:cameraTool cellRange="'Einzelantrag SEG'!$A$10:$D$111" spid="_x0000_s2486"/>
                </a:ext>
              </a:extLst>
            </xdr:cNvPicPr>
          </xdr:nvPicPr>
          <xdr:blipFill>
            <a:blip xmlns:r="http://schemas.openxmlformats.org/officeDocument/2006/relationships" r:embed="rId1"/>
            <a:srcRect/>
            <a:stretch>
              <a:fillRect/>
            </a:stretch>
          </xdr:blipFill>
          <xdr:spPr bwMode="auto">
            <a:xfrm>
              <a:off x="2512789" y="4591653"/>
              <a:ext cx="8442719" cy="26147183"/>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0</xdr:col>
      <xdr:colOff>92499</xdr:colOff>
      <xdr:row>2</xdr:row>
      <xdr:rowOff>1004862</xdr:rowOff>
    </xdr:from>
    <xdr:ext cx="2333625" cy="1508618"/>
    <xdr:sp macro="" textlink="">
      <xdr:nvSpPr>
        <xdr:cNvPr id="4" name="Textfeld 3"/>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Finanzierungsplan.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20</xdr:row>
      <xdr:rowOff>78440</xdr:rowOff>
    </xdr:from>
    <xdr:to>
      <xdr:col>3</xdr:col>
      <xdr:colOff>156882</xdr:colOff>
      <xdr:row>53</xdr:row>
      <xdr:rowOff>81643</xdr:rowOff>
    </xdr:to>
    <xdr:sp macro="" textlink="">
      <xdr:nvSpPr>
        <xdr:cNvPr id="6" name="Geschweifte Klammer links 5"/>
        <xdr:cNvSpPr/>
      </xdr:nvSpPr>
      <xdr:spPr>
        <a:xfrm>
          <a:off x="2061322" y="5779833"/>
          <a:ext cx="381560" cy="6289703"/>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7" name="Textfeld 6"/>
        <xdr:cNvSpPr txBox="1"/>
      </xdr:nvSpPr>
      <xdr:spPr>
        <a:xfrm>
          <a:off x="288954" y="816420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sowie Feld</a:t>
          </a:r>
          <a:r>
            <a:rPr lang="de-DE" sz="1200" i="1" baseline="0">
              <a:solidFill>
                <a:sysClr val="windowText" lastClr="000000"/>
              </a:solidFill>
              <a:latin typeface="Arial" panose="020B0604020202020204" pitchFamily="34" charset="0"/>
              <a:ea typeface="+mn-ea"/>
              <a:cs typeface="Arial" panose="020B0604020202020204" pitchFamily="34" charset="0"/>
            </a:rPr>
            <a:t> für händische Unterschrift 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19" name="Gerade Verbindung mit Pfeil 18"/>
        <xdr:cNvCxnSpPr/>
      </xdr:nvCxnSpPr>
      <xdr:spPr>
        <a:xfrm>
          <a:off x="8104094" y="4081423"/>
          <a:ext cx="73799" cy="1892113"/>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34" name="Textfeld 33"/>
        <xdr:cNvSpPr txBox="1"/>
      </xdr:nvSpPr>
      <xdr:spPr>
        <a:xfrm>
          <a:off x="5064580" y="1660471"/>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317500</xdr:colOff>
      <xdr:row>20</xdr:row>
      <xdr:rowOff>137584</xdr:rowOff>
    </xdr:from>
    <xdr:to>
      <xdr:col>10</xdr:col>
      <xdr:colOff>52917</xdr:colOff>
      <xdr:row>27</xdr:row>
      <xdr:rowOff>21166</xdr:rowOff>
    </xdr:to>
    <xdr:sp macro="" textlink="">
      <xdr:nvSpPr>
        <xdr:cNvPr id="40" name="Rechteck 39"/>
        <xdr:cNvSpPr/>
      </xdr:nvSpPr>
      <xdr:spPr>
        <a:xfrm>
          <a:off x="4127500" y="5842001"/>
          <a:ext cx="3545417" cy="121708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45" name="Textfeld 44"/>
        <xdr:cNvSpPr txBox="1"/>
      </xdr:nvSpPr>
      <xdr:spPr>
        <a:xfrm>
          <a:off x="425824" y="478995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Kursidentifikations-nummer. Sie wird von der AEWB vergeben.</a:t>
          </a:r>
        </a:p>
      </xdr:txBody>
    </xdr:sp>
    <xdr:clientData/>
  </xdr:oneCellAnchor>
  <xdr:twoCellAnchor>
    <xdr:from>
      <xdr:col>2</xdr:col>
      <xdr:colOff>479209</xdr:colOff>
      <xdr:row>54</xdr:row>
      <xdr:rowOff>41622</xdr:rowOff>
    </xdr:from>
    <xdr:to>
      <xdr:col>3</xdr:col>
      <xdr:colOff>159282</xdr:colOff>
      <xdr:row>69</xdr:row>
      <xdr:rowOff>108857</xdr:rowOff>
    </xdr:to>
    <xdr:sp macro="" textlink="">
      <xdr:nvSpPr>
        <xdr:cNvPr id="50" name="Geschweifte Klammer links 49"/>
        <xdr:cNvSpPr/>
      </xdr:nvSpPr>
      <xdr:spPr>
        <a:xfrm>
          <a:off x="2003209" y="12220015"/>
          <a:ext cx="442073" cy="2924735"/>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163286</xdr:colOff>
      <xdr:row>59</xdr:row>
      <xdr:rowOff>30346</xdr:rowOff>
    </xdr:from>
    <xdr:ext cx="1977992" cy="976583"/>
    <xdr:sp macro="" textlink="">
      <xdr:nvSpPr>
        <xdr:cNvPr id="51" name="Textfeld 50"/>
        <xdr:cNvSpPr txBox="1"/>
      </xdr:nvSpPr>
      <xdr:spPr>
        <a:xfrm>
          <a:off x="163286" y="13161239"/>
          <a:ext cx="1977992" cy="976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Kontaktdaten, Datum Zuwendungsbescheid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und Feld</a:t>
          </a:r>
          <a:r>
            <a:rPr lang="de-DE" sz="1200" i="1" baseline="0">
              <a:solidFill>
                <a:sysClr val="windowText" lastClr="000000"/>
              </a:solidFill>
              <a:latin typeface="Arial" panose="020B0604020202020204" pitchFamily="34" charset="0"/>
              <a:ea typeface="+mn-ea"/>
              <a:cs typeface="Arial" panose="020B0604020202020204" pitchFamily="34" charset="0"/>
            </a:rPr>
            <a:t> für händische Unterschrift der administrierenden Stelle.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467523</xdr:colOff>
      <xdr:row>70</xdr:row>
      <xdr:rowOff>90768</xdr:rowOff>
    </xdr:from>
    <xdr:to>
      <xdr:col>3</xdr:col>
      <xdr:colOff>147596</xdr:colOff>
      <xdr:row>86</xdr:row>
      <xdr:rowOff>95250</xdr:rowOff>
    </xdr:to>
    <xdr:sp macro="" textlink="">
      <xdr:nvSpPr>
        <xdr:cNvPr id="54" name="Geschweifte Klammer links 53"/>
        <xdr:cNvSpPr/>
      </xdr:nvSpPr>
      <xdr:spPr>
        <a:xfrm>
          <a:off x="1991523" y="15317161"/>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486738</xdr:colOff>
      <xdr:row>76</xdr:row>
      <xdr:rowOff>131519</xdr:rowOff>
    </xdr:from>
    <xdr:ext cx="1478770" cy="1548084"/>
    <xdr:sp macro="" textlink="">
      <xdr:nvSpPr>
        <xdr:cNvPr id="55" name="Textfeld 54"/>
        <xdr:cNvSpPr txBox="1"/>
      </xdr:nvSpPr>
      <xdr:spPr>
        <a:xfrm>
          <a:off x="486738" y="16500912"/>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506661</xdr:colOff>
      <xdr:row>87</xdr:row>
      <xdr:rowOff>62274</xdr:rowOff>
    </xdr:from>
    <xdr:to>
      <xdr:col>3</xdr:col>
      <xdr:colOff>186734</xdr:colOff>
      <xdr:row>143</xdr:row>
      <xdr:rowOff>54428</xdr:rowOff>
    </xdr:to>
    <xdr:sp macro="" textlink="">
      <xdr:nvSpPr>
        <xdr:cNvPr id="59" name="Geschweifte Klammer links 58"/>
        <xdr:cNvSpPr/>
      </xdr:nvSpPr>
      <xdr:spPr>
        <a:xfrm>
          <a:off x="2030661" y="18527167"/>
          <a:ext cx="442073" cy="1066015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497862</xdr:colOff>
      <xdr:row>113</xdr:row>
      <xdr:rowOff>53398</xdr:rowOff>
    </xdr:from>
    <xdr:ext cx="1478770" cy="3933494"/>
    <xdr:sp macro="" textlink="">
      <xdr:nvSpPr>
        <xdr:cNvPr id="60" name="Textfeld 59"/>
        <xdr:cNvSpPr txBox="1"/>
      </xdr:nvSpPr>
      <xdr:spPr>
        <a:xfrm>
          <a:off x="497862" y="23471291"/>
          <a:ext cx="1478770" cy="39334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63" name="Geschweifte Klammer links 62"/>
        <xdr:cNvSpPr/>
      </xdr:nvSpPr>
      <xdr:spPr>
        <a:xfrm>
          <a:off x="2061877" y="35766937"/>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64" name="Textfeld 63"/>
        <xdr:cNvSpPr txBox="1"/>
      </xdr:nvSpPr>
      <xdr:spPr>
        <a:xfrm>
          <a:off x="0" y="35204971"/>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66" name="Gerade Verbindung mit Pfeil 65"/>
        <xdr:cNvCxnSpPr/>
      </xdr:nvCxnSpPr>
      <xdr:spPr>
        <a:xfrm>
          <a:off x="5912224" y="4130489"/>
          <a:ext cx="49305" cy="2223246"/>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129" name="Geschweifte Klammer links 128"/>
        <xdr:cNvSpPr/>
      </xdr:nvSpPr>
      <xdr:spPr>
        <a:xfrm>
          <a:off x="2068601" y="36356366"/>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130" name="Textfeld 129"/>
        <xdr:cNvSpPr txBox="1"/>
      </xdr:nvSpPr>
      <xdr:spPr>
        <a:xfrm>
          <a:off x="67235" y="36377105"/>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5</xdr:col>
      <xdr:colOff>285750</xdr:colOff>
      <xdr:row>28</xdr:row>
      <xdr:rowOff>84666</xdr:rowOff>
    </xdr:from>
    <xdr:to>
      <xdr:col>10</xdr:col>
      <xdr:colOff>42333</xdr:colOff>
      <xdr:row>31</xdr:row>
      <xdr:rowOff>105833</xdr:rowOff>
    </xdr:to>
    <xdr:sp macro="" textlink="">
      <xdr:nvSpPr>
        <xdr:cNvPr id="131" name="Rechteck 130"/>
        <xdr:cNvSpPr/>
      </xdr:nvSpPr>
      <xdr:spPr>
        <a:xfrm>
          <a:off x="4095750" y="7313083"/>
          <a:ext cx="3566583" cy="5926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306917</xdr:colOff>
      <xdr:row>32</xdr:row>
      <xdr:rowOff>148165</xdr:rowOff>
    </xdr:from>
    <xdr:to>
      <xdr:col>10</xdr:col>
      <xdr:colOff>42333</xdr:colOff>
      <xdr:row>36</xdr:row>
      <xdr:rowOff>42332</xdr:rowOff>
    </xdr:to>
    <xdr:sp macro="" textlink="">
      <xdr:nvSpPr>
        <xdr:cNvPr id="132" name="Rechteck 131"/>
        <xdr:cNvSpPr/>
      </xdr:nvSpPr>
      <xdr:spPr>
        <a:xfrm>
          <a:off x="4116917" y="8138582"/>
          <a:ext cx="3545416" cy="6561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292568</xdr:colOff>
      <xdr:row>38</xdr:row>
      <xdr:rowOff>31750</xdr:rowOff>
    </xdr:from>
    <xdr:to>
      <xdr:col>10</xdr:col>
      <xdr:colOff>51403</xdr:colOff>
      <xdr:row>43</xdr:row>
      <xdr:rowOff>161775</xdr:rowOff>
    </xdr:to>
    <xdr:sp macro="" textlink="">
      <xdr:nvSpPr>
        <xdr:cNvPr id="133" name="Rechteck 132"/>
        <xdr:cNvSpPr/>
      </xdr:nvSpPr>
      <xdr:spPr>
        <a:xfrm>
          <a:off x="4102568" y="9165167"/>
          <a:ext cx="3568835" cy="1082525"/>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296333</xdr:colOff>
      <xdr:row>45</xdr:row>
      <xdr:rowOff>0</xdr:rowOff>
    </xdr:from>
    <xdr:to>
      <xdr:col>10</xdr:col>
      <xdr:colOff>42334</xdr:colOff>
      <xdr:row>49</xdr:row>
      <xdr:rowOff>21166</xdr:rowOff>
    </xdr:to>
    <xdr:sp macro="" textlink="">
      <xdr:nvSpPr>
        <xdr:cNvPr id="134" name="Rechteck 133"/>
        <xdr:cNvSpPr/>
      </xdr:nvSpPr>
      <xdr:spPr>
        <a:xfrm>
          <a:off x="4106333" y="10466917"/>
          <a:ext cx="3556001" cy="78316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285750</xdr:colOff>
      <xdr:row>51</xdr:row>
      <xdr:rowOff>95249</xdr:rowOff>
    </xdr:from>
    <xdr:to>
      <xdr:col>10</xdr:col>
      <xdr:colOff>52917</xdr:colOff>
      <xdr:row>65</xdr:row>
      <xdr:rowOff>42332</xdr:rowOff>
    </xdr:to>
    <xdr:sp macro="" textlink="">
      <xdr:nvSpPr>
        <xdr:cNvPr id="135" name="Rechteck 134"/>
        <xdr:cNvSpPr/>
      </xdr:nvSpPr>
      <xdr:spPr>
        <a:xfrm>
          <a:off x="4095750" y="11705166"/>
          <a:ext cx="3577167" cy="261408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306918</xdr:colOff>
      <xdr:row>67</xdr:row>
      <xdr:rowOff>52915</xdr:rowOff>
    </xdr:from>
    <xdr:to>
      <xdr:col>10</xdr:col>
      <xdr:colOff>42333</xdr:colOff>
      <xdr:row>87</xdr:row>
      <xdr:rowOff>74082</xdr:rowOff>
    </xdr:to>
    <xdr:sp macro="" textlink="">
      <xdr:nvSpPr>
        <xdr:cNvPr id="138" name="Rechteck 137"/>
        <xdr:cNvSpPr/>
      </xdr:nvSpPr>
      <xdr:spPr>
        <a:xfrm>
          <a:off x="4116918" y="14710832"/>
          <a:ext cx="3545415" cy="38311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t>CVCVCV</a:t>
          </a:r>
        </a:p>
      </xdr:txBody>
    </xdr:sp>
    <xdr:clientData/>
  </xdr:twoCellAnchor>
  <xdr:twoCellAnchor>
    <xdr:from>
      <xdr:col>5</xdr:col>
      <xdr:colOff>321821</xdr:colOff>
      <xdr:row>133</xdr:row>
      <xdr:rowOff>169333</xdr:rowOff>
    </xdr:from>
    <xdr:to>
      <xdr:col>10</xdr:col>
      <xdr:colOff>86179</xdr:colOff>
      <xdr:row>137</xdr:row>
      <xdr:rowOff>163286</xdr:rowOff>
    </xdr:to>
    <xdr:sp macro="" textlink="">
      <xdr:nvSpPr>
        <xdr:cNvPr id="139" name="Rechteck 138"/>
        <xdr:cNvSpPr/>
      </xdr:nvSpPr>
      <xdr:spPr>
        <a:xfrm>
          <a:off x="4131821" y="27400250"/>
          <a:ext cx="3574358" cy="75595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222250</xdr:colOff>
      <xdr:row>140</xdr:row>
      <xdr:rowOff>63500</xdr:rowOff>
    </xdr:from>
    <xdr:to>
      <xdr:col>14</xdr:col>
      <xdr:colOff>299357</xdr:colOff>
      <xdr:row>143</xdr:row>
      <xdr:rowOff>95250</xdr:rowOff>
    </xdr:to>
    <xdr:sp macro="" textlink="">
      <xdr:nvSpPr>
        <xdr:cNvPr id="148" name="Rechteck 147"/>
        <xdr:cNvSpPr/>
      </xdr:nvSpPr>
      <xdr:spPr>
        <a:xfrm>
          <a:off x="9366250" y="28627917"/>
          <a:ext cx="1601107" cy="6032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256934</xdr:colOff>
      <xdr:row>127</xdr:row>
      <xdr:rowOff>84666</xdr:rowOff>
    </xdr:from>
    <xdr:to>
      <xdr:col>14</xdr:col>
      <xdr:colOff>243417</xdr:colOff>
      <xdr:row>139</xdr:row>
      <xdr:rowOff>105833</xdr:rowOff>
    </xdr:to>
    <xdr:sp macro="" textlink="">
      <xdr:nvSpPr>
        <xdr:cNvPr id="149" name="Rechteck 148"/>
        <xdr:cNvSpPr/>
      </xdr:nvSpPr>
      <xdr:spPr>
        <a:xfrm>
          <a:off x="9400934" y="26172583"/>
          <a:ext cx="1510483" cy="230716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275167</xdr:colOff>
      <xdr:row>67</xdr:row>
      <xdr:rowOff>65812</xdr:rowOff>
    </xdr:from>
    <xdr:to>
      <xdr:col>14</xdr:col>
      <xdr:colOff>261560</xdr:colOff>
      <xdr:row>87</xdr:row>
      <xdr:rowOff>84666</xdr:rowOff>
    </xdr:to>
    <xdr:sp macro="" textlink="">
      <xdr:nvSpPr>
        <xdr:cNvPr id="150" name="Rechteck 149"/>
        <xdr:cNvSpPr/>
      </xdr:nvSpPr>
      <xdr:spPr>
        <a:xfrm>
          <a:off x="9419167" y="14723729"/>
          <a:ext cx="1510393" cy="382885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275167</xdr:colOff>
      <xdr:row>51</xdr:row>
      <xdr:rowOff>84666</xdr:rowOff>
    </xdr:from>
    <xdr:to>
      <xdr:col>14</xdr:col>
      <xdr:colOff>250976</xdr:colOff>
      <xdr:row>65</xdr:row>
      <xdr:rowOff>21166</xdr:rowOff>
    </xdr:to>
    <xdr:sp macro="" textlink="">
      <xdr:nvSpPr>
        <xdr:cNvPr id="151" name="Rechteck 150"/>
        <xdr:cNvSpPr/>
      </xdr:nvSpPr>
      <xdr:spPr>
        <a:xfrm>
          <a:off x="9419167" y="11694583"/>
          <a:ext cx="1499809" cy="260350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45</xdr:row>
      <xdr:rowOff>10583</xdr:rowOff>
    </xdr:from>
    <xdr:to>
      <xdr:col>14</xdr:col>
      <xdr:colOff>243418</xdr:colOff>
      <xdr:row>49</xdr:row>
      <xdr:rowOff>21167</xdr:rowOff>
    </xdr:to>
    <xdr:sp macro="" textlink="">
      <xdr:nvSpPr>
        <xdr:cNvPr id="152" name="Rechteck 151"/>
        <xdr:cNvSpPr/>
      </xdr:nvSpPr>
      <xdr:spPr>
        <a:xfrm>
          <a:off x="9408583" y="10477500"/>
          <a:ext cx="1502835" cy="77258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38</xdr:row>
      <xdr:rowOff>31750</xdr:rowOff>
    </xdr:from>
    <xdr:to>
      <xdr:col>14</xdr:col>
      <xdr:colOff>232833</xdr:colOff>
      <xdr:row>43</xdr:row>
      <xdr:rowOff>127001</xdr:rowOff>
    </xdr:to>
    <xdr:sp macro="" textlink="">
      <xdr:nvSpPr>
        <xdr:cNvPr id="153" name="Rechteck 152"/>
        <xdr:cNvSpPr/>
      </xdr:nvSpPr>
      <xdr:spPr>
        <a:xfrm>
          <a:off x="9408583" y="9165167"/>
          <a:ext cx="1492250" cy="104775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32</xdr:row>
      <xdr:rowOff>148166</xdr:rowOff>
    </xdr:from>
    <xdr:to>
      <xdr:col>14</xdr:col>
      <xdr:colOff>232832</xdr:colOff>
      <xdr:row>36</xdr:row>
      <xdr:rowOff>10583</xdr:rowOff>
    </xdr:to>
    <xdr:sp macro="" textlink="">
      <xdr:nvSpPr>
        <xdr:cNvPr id="154" name="Rechteck 153"/>
        <xdr:cNvSpPr/>
      </xdr:nvSpPr>
      <xdr:spPr>
        <a:xfrm>
          <a:off x="9408583" y="8138583"/>
          <a:ext cx="1492249" cy="6244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28</xdr:row>
      <xdr:rowOff>74083</xdr:rowOff>
    </xdr:from>
    <xdr:to>
      <xdr:col>14</xdr:col>
      <xdr:colOff>232832</xdr:colOff>
      <xdr:row>31</xdr:row>
      <xdr:rowOff>127000</xdr:rowOff>
    </xdr:to>
    <xdr:sp macro="" textlink="">
      <xdr:nvSpPr>
        <xdr:cNvPr id="155" name="Rechteck 154"/>
        <xdr:cNvSpPr/>
      </xdr:nvSpPr>
      <xdr:spPr>
        <a:xfrm>
          <a:off x="9408583" y="7302500"/>
          <a:ext cx="1492249" cy="6244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264583</xdr:colOff>
      <xdr:row>20</xdr:row>
      <xdr:rowOff>137582</xdr:rowOff>
    </xdr:from>
    <xdr:to>
      <xdr:col>14</xdr:col>
      <xdr:colOff>243416</xdr:colOff>
      <xdr:row>27</xdr:row>
      <xdr:rowOff>21165</xdr:rowOff>
    </xdr:to>
    <xdr:sp macro="" textlink="">
      <xdr:nvSpPr>
        <xdr:cNvPr id="156" name="Rechteck 155"/>
        <xdr:cNvSpPr/>
      </xdr:nvSpPr>
      <xdr:spPr>
        <a:xfrm>
          <a:off x="9408583" y="5841999"/>
          <a:ext cx="1502833" cy="121708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100230</xdr:colOff>
      <xdr:row>20</xdr:row>
      <xdr:rowOff>158750</xdr:rowOff>
    </xdr:from>
    <xdr:to>
      <xdr:col>12</xdr:col>
      <xdr:colOff>211667</xdr:colOff>
      <xdr:row>143</xdr:row>
      <xdr:rowOff>105833</xdr:rowOff>
    </xdr:to>
    <xdr:sp macro="" textlink="">
      <xdr:nvSpPr>
        <xdr:cNvPr id="157" name="Rechteck 156"/>
        <xdr:cNvSpPr/>
      </xdr:nvSpPr>
      <xdr:spPr>
        <a:xfrm>
          <a:off x="7720230" y="5863167"/>
          <a:ext cx="1635437" cy="23378583"/>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174</xdr:row>
      <xdr:rowOff>85725</xdr:rowOff>
    </xdr:to>
    <xdr:sp macro="" textlink="">
      <xdr:nvSpPr>
        <xdr:cNvPr id="2050"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24" name="Gruppieren 23"/>
        <xdr:cNvGrpSpPr/>
      </xdr:nvGrpSpPr>
      <xdr:grpSpPr>
        <a:xfrm>
          <a:off x="17336618" y="222518"/>
          <a:ext cx="10318700" cy="12442352"/>
          <a:chOff x="17336618" y="222518"/>
          <a:chExt cx="10318700" cy="12430523"/>
        </a:xfrm>
      </xdr:grpSpPr>
      <xdr:grpSp>
        <xdr:nvGrpSpPr>
          <xdr:cNvPr id="23" name="Gruppieren 22"/>
          <xdr:cNvGrpSpPr/>
        </xdr:nvGrpSpPr>
        <xdr:grpSpPr>
          <a:xfrm>
            <a:off x="17336618" y="222518"/>
            <a:ext cx="10318700" cy="12430523"/>
            <a:chOff x="17336618" y="222518"/>
            <a:chExt cx="10318700" cy="12430523"/>
          </a:xfrm>
        </xdr:grpSpPr>
        <xdr:grpSp>
          <xdr:nvGrpSpPr>
            <xdr:cNvPr id="15" name="Gruppieren 14"/>
            <xdr:cNvGrpSpPr/>
          </xdr:nvGrpSpPr>
          <xdr:grpSpPr>
            <a:xfrm>
              <a:off x="17336618" y="222518"/>
              <a:ext cx="10318700" cy="12430523"/>
              <a:chOff x="17336618" y="222518"/>
              <a:chExt cx="10318700" cy="12430523"/>
            </a:xfrm>
          </xdr:grpSpPr>
          <xdr:grpSp>
            <xdr:nvGrpSpPr>
              <xdr:cNvPr id="14" name="Gruppieren 13"/>
              <xdr:cNvGrpSpPr/>
            </xdr:nvGrpSpPr>
            <xdr:grpSpPr>
              <a:xfrm>
                <a:off x="17485978" y="222518"/>
                <a:ext cx="10169340" cy="12430523"/>
                <a:chOff x="17485978" y="222518"/>
                <a:chExt cx="10169340" cy="12430523"/>
              </a:xfrm>
            </xdr:grpSpPr>
            <xdr:grpSp>
              <xdr:nvGrpSpPr>
                <xdr:cNvPr id="13" name="Gruppieren 12"/>
                <xdr:cNvGrpSpPr/>
              </xdr:nvGrpSpPr>
              <xdr:grpSpPr>
                <a:xfrm>
                  <a:off x="17485978" y="463444"/>
                  <a:ext cx="10169340" cy="12189597"/>
                  <a:chOff x="17485978" y="463444"/>
                  <a:chExt cx="10169340" cy="12189597"/>
                </a:xfrm>
              </xdr:grpSpPr>
              <xdr:grpSp>
                <xdr:nvGrpSpPr>
                  <xdr:cNvPr id="8" name="Gruppieren 7"/>
                  <xdr:cNvGrpSpPr/>
                </xdr:nvGrpSpPr>
                <xdr:grpSpPr>
                  <a:xfrm>
                    <a:off x="18147925" y="463444"/>
                    <a:ext cx="5390444" cy="4322267"/>
                    <a:chOff x="17083368" y="3282650"/>
                    <a:chExt cx="5390444" cy="4314263"/>
                  </a:xfrm>
                </xdr:grpSpPr>
                <xdr:pic>
                  <xdr:nvPicPr>
                    <xdr:cNvPr id="56" name="Grafik 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3" name="Gerade Verbindung mit Pfeil 2"/>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12" name="Gruppieren 11"/>
                  <xdr:cNvGrpSpPr/>
                </xdr:nvGrpSpPr>
                <xdr:grpSpPr>
                  <a:xfrm>
                    <a:off x="17485978" y="5362814"/>
                    <a:ext cx="10169340" cy="7290227"/>
                    <a:chOff x="17485978" y="5362814"/>
                    <a:chExt cx="10169340" cy="7290227"/>
                  </a:xfrm>
                </xdr:grpSpPr>
                <xdr:pic>
                  <xdr:nvPicPr>
                    <xdr:cNvPr id="68" name="Grafik 6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1" name="Grafik 6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9" name="Rechteck 8"/>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9" name="Rechteck 68"/>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11" name="Textfeld 10"/>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70" name="Textfeld 69"/>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79" name="Rechteck 78"/>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73" name="Gerade Verbindung mit Pfeil 72"/>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278566</xdr:colOff>
      <xdr:row>100</xdr:row>
      <xdr:rowOff>148166</xdr:rowOff>
    </xdr:from>
    <xdr:to>
      <xdr:col>10</xdr:col>
      <xdr:colOff>40519</xdr:colOff>
      <xdr:row>122</xdr:row>
      <xdr:rowOff>63500</xdr:rowOff>
    </xdr:to>
    <xdr:sp macro="" textlink="">
      <xdr:nvSpPr>
        <xdr:cNvPr id="80" name="Rechteck 79"/>
        <xdr:cNvSpPr/>
      </xdr:nvSpPr>
      <xdr:spPr>
        <a:xfrm>
          <a:off x="4088566" y="21092583"/>
          <a:ext cx="3571953" cy="410633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248292</xdr:colOff>
      <xdr:row>100</xdr:row>
      <xdr:rowOff>169333</xdr:rowOff>
    </xdr:from>
    <xdr:to>
      <xdr:col>14</xdr:col>
      <xdr:colOff>288471</xdr:colOff>
      <xdr:row>117</xdr:row>
      <xdr:rowOff>81641</xdr:rowOff>
    </xdr:to>
    <xdr:sp macro="" textlink="">
      <xdr:nvSpPr>
        <xdr:cNvPr id="81" name="Rechteck 80"/>
        <xdr:cNvSpPr/>
      </xdr:nvSpPr>
      <xdr:spPr>
        <a:xfrm>
          <a:off x="9392292" y="21113750"/>
          <a:ext cx="1564179" cy="315080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243454</xdr:colOff>
      <xdr:row>117</xdr:row>
      <xdr:rowOff>166505</xdr:rowOff>
    </xdr:from>
    <xdr:to>
      <xdr:col>14</xdr:col>
      <xdr:colOff>264583</xdr:colOff>
      <xdr:row>124</xdr:row>
      <xdr:rowOff>31750</xdr:rowOff>
    </xdr:to>
    <xdr:sp macro="" textlink="">
      <xdr:nvSpPr>
        <xdr:cNvPr id="82" name="Rechteck 81"/>
        <xdr:cNvSpPr/>
      </xdr:nvSpPr>
      <xdr:spPr>
        <a:xfrm>
          <a:off x="9387454" y="24349422"/>
          <a:ext cx="1545129" cy="1198745"/>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299092</xdr:colOff>
      <xdr:row>91</xdr:row>
      <xdr:rowOff>75489</xdr:rowOff>
    </xdr:from>
    <xdr:to>
      <xdr:col>10</xdr:col>
      <xdr:colOff>99786</xdr:colOff>
      <xdr:row>93</xdr:row>
      <xdr:rowOff>169333</xdr:rowOff>
    </xdr:to>
    <xdr:sp macro="" textlink="">
      <xdr:nvSpPr>
        <xdr:cNvPr id="83" name="Rechteck 82"/>
        <xdr:cNvSpPr/>
      </xdr:nvSpPr>
      <xdr:spPr>
        <a:xfrm>
          <a:off x="4109092" y="19305406"/>
          <a:ext cx="3610694" cy="47484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275167</xdr:colOff>
      <xdr:row>89</xdr:row>
      <xdr:rowOff>148166</xdr:rowOff>
    </xdr:from>
    <xdr:to>
      <xdr:col>14</xdr:col>
      <xdr:colOff>243417</xdr:colOff>
      <xdr:row>95</xdr:row>
      <xdr:rowOff>116416</xdr:rowOff>
    </xdr:to>
    <xdr:sp macro="" textlink="">
      <xdr:nvSpPr>
        <xdr:cNvPr id="71" name="Rechteck 70"/>
        <xdr:cNvSpPr/>
      </xdr:nvSpPr>
      <xdr:spPr>
        <a:xfrm rot="10800000" flipV="1">
          <a:off x="9419167" y="18997083"/>
          <a:ext cx="1492250" cy="11112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335602</xdr:colOff>
          <xdr:row>22</xdr:row>
          <xdr:rowOff>43171</xdr:rowOff>
        </xdr:from>
        <xdr:to>
          <xdr:col>13</xdr:col>
          <xdr:colOff>166665</xdr:colOff>
          <xdr:row>104</xdr:row>
          <xdr:rowOff>15956</xdr:rowOff>
        </xdr:to>
        <xdr:pic>
          <xdr:nvPicPr>
            <xdr:cNvPr id="59" name="Grafik 58"/>
            <xdr:cNvPicPr>
              <a:picLocks noChangeAspect="1" noChangeArrowheads="1"/>
              <a:extLst>
                <a:ext uri="{84589F7E-364E-4C9E-8A38-B11213B215E9}">
                  <a14:cameraTool cellRange="'Abrechnung Maßnahme SEG'!$A$8:$D$66" spid="_x0000_s3461"/>
                </a:ext>
              </a:extLst>
            </xdr:cNvPicPr>
          </xdr:nvPicPr>
          <xdr:blipFill>
            <a:blip xmlns:r="http://schemas.openxmlformats.org/officeDocument/2006/relationships" r:embed="rId1"/>
            <a:srcRect/>
            <a:stretch>
              <a:fillRect/>
            </a:stretch>
          </xdr:blipFill>
          <xdr:spPr bwMode="auto">
            <a:xfrm>
              <a:off x="2621602" y="4843771"/>
              <a:ext cx="7451063" cy="1559378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0</xdr:col>
      <xdr:colOff>123825</xdr:colOff>
      <xdr:row>6</xdr:row>
      <xdr:rowOff>12532</xdr:rowOff>
    </xdr:from>
    <xdr:ext cx="2333625" cy="1154547"/>
    <xdr:sp macro="" textlink="">
      <xdr:nvSpPr>
        <xdr:cNvPr id="6" name="Textfeld 5"/>
        <xdr:cNvSpPr txBox="1"/>
      </xdr:nvSpPr>
      <xdr:spPr>
        <a:xfrm>
          <a:off x="123825" y="1767853"/>
          <a:ext cx="2333625" cy="11545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Kurs-IdNr/Datum des ZB, Kontaktdaten und Kostenaufstellung.</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9</xdr:col>
      <xdr:colOff>44694</xdr:colOff>
      <xdr:row>14</xdr:row>
      <xdr:rowOff>105926</xdr:rowOff>
    </xdr:from>
    <xdr:ext cx="1543050" cy="1331583"/>
    <xdr:sp macro="" textlink="">
      <xdr:nvSpPr>
        <xdr:cNvPr id="7" name="Textfeld 6"/>
        <xdr:cNvSpPr txBox="1"/>
      </xdr:nvSpPr>
      <xdr:spPr>
        <a:xfrm>
          <a:off x="6902694" y="3385247"/>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57152</xdr:colOff>
      <xdr:row>21</xdr:row>
      <xdr:rowOff>114300</xdr:rowOff>
    </xdr:from>
    <xdr:to>
      <xdr:col>10</xdr:col>
      <xdr:colOff>68036</xdr:colOff>
      <xdr:row>32</xdr:row>
      <xdr:rowOff>136072</xdr:rowOff>
    </xdr:to>
    <xdr:cxnSp macro="">
      <xdr:nvCxnSpPr>
        <xdr:cNvPr id="8" name="Gerade Verbindung mit Pfeil 7"/>
        <xdr:cNvCxnSpPr/>
      </xdr:nvCxnSpPr>
      <xdr:spPr>
        <a:xfrm>
          <a:off x="7677152" y="4727121"/>
          <a:ext cx="10884" cy="2117272"/>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11</xdr:col>
      <xdr:colOff>327243</xdr:colOff>
      <xdr:row>12</xdr:row>
      <xdr:rowOff>152271</xdr:rowOff>
    </xdr:from>
    <xdr:ext cx="1581150" cy="1685654"/>
    <xdr:sp macro="" textlink="">
      <xdr:nvSpPr>
        <xdr:cNvPr id="9" name="Textfeld 8"/>
        <xdr:cNvSpPr txBox="1"/>
      </xdr:nvSpPr>
      <xdr:spPr>
        <a:xfrm>
          <a:off x="8709243" y="3050592"/>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12</xdr:col>
      <xdr:colOff>326571</xdr:colOff>
      <xdr:row>21</xdr:row>
      <xdr:rowOff>123425</xdr:rowOff>
    </xdr:from>
    <xdr:to>
      <xdr:col>12</xdr:col>
      <xdr:colOff>355818</xdr:colOff>
      <xdr:row>32</xdr:row>
      <xdr:rowOff>176893</xdr:rowOff>
    </xdr:to>
    <xdr:cxnSp macro="">
      <xdr:nvCxnSpPr>
        <xdr:cNvPr id="10" name="Gerade Verbindung mit Pfeil 9"/>
        <xdr:cNvCxnSpPr>
          <a:stCxn id="9" idx="2"/>
        </xdr:cNvCxnSpPr>
      </xdr:nvCxnSpPr>
      <xdr:spPr>
        <a:xfrm flipH="1">
          <a:off x="9470571" y="4736246"/>
          <a:ext cx="29247" cy="2148968"/>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5</xdr:col>
      <xdr:colOff>429986</xdr:colOff>
      <xdr:row>7</xdr:row>
      <xdr:rowOff>141545</xdr:rowOff>
    </xdr:from>
    <xdr:ext cx="5553075" cy="800476"/>
    <xdr:sp macro="" textlink="">
      <xdr:nvSpPr>
        <xdr:cNvPr id="11" name="Textfeld 10"/>
        <xdr:cNvSpPr txBox="1"/>
      </xdr:nvSpPr>
      <xdr:spPr>
        <a:xfrm>
          <a:off x="4239986" y="2087366"/>
          <a:ext cx="5553075" cy="800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 </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oneCellAnchor>
    <xdr:from>
      <xdr:col>14</xdr:col>
      <xdr:colOff>209550</xdr:colOff>
      <xdr:row>6</xdr:row>
      <xdr:rowOff>104775</xdr:rowOff>
    </xdr:from>
    <xdr:ext cx="3581399" cy="2039726"/>
    <xdr:sp macro="" textlink="">
      <xdr:nvSpPr>
        <xdr:cNvPr id="12" name="Textfeld 11"/>
        <xdr:cNvSpPr txBox="1"/>
      </xdr:nvSpPr>
      <xdr:spPr>
        <a:xfrm>
          <a:off x="10877550" y="1857375"/>
          <a:ext cx="3581399" cy="2039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ausgedruckt und unterschrieben an die zuständige koordinierende Stelle. </a:t>
          </a:r>
        </a:p>
        <a:p>
          <a:endParaRPr lang="de-DE" sz="1200" i="1" baseline="0">
            <a:solidFill>
              <a:sysClr val="windowText" lastClr="000000"/>
            </a:solidFill>
            <a:latin typeface="Arial" panose="020B0604020202020204" pitchFamily="34" charset="0"/>
            <a:cs typeface="Arial" panose="020B0604020202020204" pitchFamily="34" charset="0"/>
          </a:endParaRPr>
        </a:p>
        <a:p>
          <a:r>
            <a:rPr lang="de-DE" sz="1200" i="1" baseline="0">
              <a:solidFill>
                <a:sysClr val="windowText" lastClr="000000"/>
              </a:solidFill>
              <a:latin typeface="Arial" panose="020B0604020202020204" pitchFamily="34" charset="0"/>
              <a:cs typeface="Arial" panose="020B0604020202020204" pitchFamily="34" charset="0"/>
            </a:rPr>
            <a:t>Sie können es unter Datei --&gt; speichern unter --&gt; an einem Ort Ihrer Wahl unter diesem Namen: "VHS Musterwald Abrechnung" speichern und diese Datei als Anhang in einer E-Mail zurücksenden.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608989</xdr:colOff>
      <xdr:row>22</xdr:row>
      <xdr:rowOff>146186</xdr:rowOff>
    </xdr:from>
    <xdr:to>
      <xdr:col>3</xdr:col>
      <xdr:colOff>228549</xdr:colOff>
      <xdr:row>28</xdr:row>
      <xdr:rowOff>190499</xdr:rowOff>
    </xdr:to>
    <xdr:sp macro="" textlink="">
      <xdr:nvSpPr>
        <xdr:cNvPr id="13" name="Geschweifte Klammer links 12"/>
        <xdr:cNvSpPr/>
      </xdr:nvSpPr>
      <xdr:spPr>
        <a:xfrm>
          <a:off x="2132989" y="4949507"/>
          <a:ext cx="381560" cy="1187313"/>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353786</xdr:colOff>
      <xdr:row>22</xdr:row>
      <xdr:rowOff>165319</xdr:rowOff>
    </xdr:from>
    <xdr:ext cx="1942969" cy="1222610"/>
    <xdr:sp macro="" textlink="">
      <xdr:nvSpPr>
        <xdr:cNvPr id="14" name="Textfeld 13"/>
        <xdr:cNvSpPr txBox="1"/>
      </xdr:nvSpPr>
      <xdr:spPr>
        <a:xfrm>
          <a:off x="353786" y="4968640"/>
          <a:ext cx="1942969" cy="122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Kursidentifikations-nummer (von der AEWB vergeben) und Datum des Zuwendungsbescheids aus dem Antrag.</a:t>
          </a:r>
        </a:p>
      </xdr:txBody>
    </xdr:sp>
    <xdr:clientData/>
  </xdr:oneCellAnchor>
  <xdr:oneCellAnchor>
    <xdr:from>
      <xdr:col>5</xdr:col>
      <xdr:colOff>70759</xdr:colOff>
      <xdr:row>14</xdr:row>
      <xdr:rowOff>133350</xdr:rowOff>
    </xdr:from>
    <xdr:ext cx="2768362" cy="1657350"/>
    <xdr:sp macro="" textlink="">
      <xdr:nvSpPr>
        <xdr:cNvPr id="15" name="Textfeld 14"/>
        <xdr:cNvSpPr txBox="1"/>
      </xdr:nvSpPr>
      <xdr:spPr>
        <a:xfrm>
          <a:off x="3880759" y="3412671"/>
          <a:ext cx="2768362"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wie gewohnt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 sollten die vorausgefüllten Daten, die aus dem Antragsformular generiert werden, nicht korrekt sein. Die vorausgefüllten Daten werden in diesem Fall überschrieben.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7</xdr:col>
      <xdr:colOff>552400</xdr:colOff>
      <xdr:row>21</xdr:row>
      <xdr:rowOff>175324</xdr:rowOff>
    </xdr:from>
    <xdr:to>
      <xdr:col>7</xdr:col>
      <xdr:colOff>581025</xdr:colOff>
      <xdr:row>31</xdr:row>
      <xdr:rowOff>114300</xdr:rowOff>
    </xdr:to>
    <xdr:cxnSp macro="">
      <xdr:nvCxnSpPr>
        <xdr:cNvPr id="16" name="Gerade Verbindung mit Pfeil 15"/>
        <xdr:cNvCxnSpPr/>
      </xdr:nvCxnSpPr>
      <xdr:spPr>
        <a:xfrm>
          <a:off x="5886400" y="4785424"/>
          <a:ext cx="28625" cy="1843976"/>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361950</xdr:colOff>
      <xdr:row>30</xdr:row>
      <xdr:rowOff>76200</xdr:rowOff>
    </xdr:from>
    <xdr:to>
      <xdr:col>8</xdr:col>
      <xdr:colOff>750991</xdr:colOff>
      <xdr:row>48</xdr:row>
      <xdr:rowOff>57150</xdr:rowOff>
    </xdr:to>
    <xdr:sp macro="" textlink="">
      <xdr:nvSpPr>
        <xdr:cNvPr id="21" name="Rechteck 20"/>
        <xdr:cNvSpPr/>
      </xdr:nvSpPr>
      <xdr:spPr>
        <a:xfrm>
          <a:off x="4171950" y="6400800"/>
          <a:ext cx="2675041" cy="340995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11</xdr:col>
      <xdr:colOff>134710</xdr:colOff>
      <xdr:row>30</xdr:row>
      <xdr:rowOff>99334</xdr:rowOff>
    </xdr:from>
    <xdr:to>
      <xdr:col>13</xdr:col>
      <xdr:colOff>148317</xdr:colOff>
      <xdr:row>94</xdr:row>
      <xdr:rowOff>66676</xdr:rowOff>
    </xdr:to>
    <xdr:sp macro="" textlink="">
      <xdr:nvSpPr>
        <xdr:cNvPr id="22" name="Rechteck 21"/>
        <xdr:cNvSpPr/>
      </xdr:nvSpPr>
      <xdr:spPr>
        <a:xfrm>
          <a:off x="8516710" y="6423934"/>
          <a:ext cx="1537607" cy="1215934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xdr:col>
      <xdr:colOff>539561</xdr:colOff>
      <xdr:row>30</xdr:row>
      <xdr:rowOff>81643</xdr:rowOff>
    </xdr:from>
    <xdr:to>
      <xdr:col>3</xdr:col>
      <xdr:colOff>231320</xdr:colOff>
      <xdr:row>50</xdr:row>
      <xdr:rowOff>133351</xdr:rowOff>
    </xdr:to>
    <xdr:sp macro="" textlink="">
      <xdr:nvSpPr>
        <xdr:cNvPr id="25" name="Geschweifte Klammer links 24"/>
        <xdr:cNvSpPr/>
      </xdr:nvSpPr>
      <xdr:spPr>
        <a:xfrm>
          <a:off x="2063561" y="6408964"/>
          <a:ext cx="453759" cy="3861708"/>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219076</xdr:colOff>
      <xdr:row>34</xdr:row>
      <xdr:rowOff>82923</xdr:rowOff>
    </xdr:from>
    <xdr:ext cx="1990724" cy="2155451"/>
    <xdr:sp macro="" textlink="">
      <xdr:nvSpPr>
        <xdr:cNvPr id="26" name="Textfeld 25"/>
        <xdr:cNvSpPr txBox="1"/>
      </xdr:nvSpPr>
      <xdr:spPr>
        <a:xfrm>
          <a:off x="219076" y="7169523"/>
          <a:ext cx="1990724" cy="2155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der durchführenden Einrichtung. Einige</a:t>
          </a:r>
          <a:r>
            <a:rPr lang="de-DE" sz="1200" i="1" baseline="0">
              <a:solidFill>
                <a:sysClr val="windowText" lastClr="000000"/>
              </a:solidFill>
              <a:latin typeface="Arial" panose="020B0604020202020204" pitchFamily="34" charset="0"/>
              <a:ea typeface="+mn-ea"/>
              <a:cs typeface="Arial" panose="020B0604020202020204" pitchFamily="34" charset="0"/>
            </a:rPr>
            <a:t> Zellen sind mit den Daten aus dem Antragsformular vorausgefüllt. Sie können die Zellen selbstverständlich überschreiben.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549086</xdr:colOff>
      <xdr:row>54</xdr:row>
      <xdr:rowOff>8660</xdr:rowOff>
    </xdr:from>
    <xdr:to>
      <xdr:col>3</xdr:col>
      <xdr:colOff>190499</xdr:colOff>
      <xdr:row>96</xdr:row>
      <xdr:rowOff>149679</xdr:rowOff>
    </xdr:to>
    <xdr:sp macro="" textlink="">
      <xdr:nvSpPr>
        <xdr:cNvPr id="27" name="Geschweifte Klammer links 26"/>
        <xdr:cNvSpPr/>
      </xdr:nvSpPr>
      <xdr:spPr>
        <a:xfrm>
          <a:off x="2073086" y="10910455"/>
          <a:ext cx="403413" cy="8142019"/>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421822</xdr:colOff>
      <xdr:row>70</xdr:row>
      <xdr:rowOff>66594</xdr:rowOff>
    </xdr:from>
    <xdr:ext cx="1704973" cy="1888753"/>
    <xdr:sp macro="" textlink="">
      <xdr:nvSpPr>
        <xdr:cNvPr id="28" name="Textfeld 27"/>
        <xdr:cNvSpPr txBox="1"/>
      </xdr:nvSpPr>
      <xdr:spPr>
        <a:xfrm>
          <a:off x="421822" y="14013915"/>
          <a:ext cx="1704973" cy="1888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Kostenaufstellung der durchführenden Einrichtung. Die Werte</a:t>
          </a:r>
          <a:r>
            <a:rPr lang="de-DE" sz="1200" i="1" baseline="0">
              <a:solidFill>
                <a:sysClr val="windowText" lastClr="000000"/>
              </a:solidFill>
              <a:latin typeface="Arial" panose="020B0604020202020204" pitchFamily="34" charset="0"/>
              <a:ea typeface="+mn-ea"/>
              <a:cs typeface="Arial" panose="020B0604020202020204" pitchFamily="34" charset="0"/>
            </a:rPr>
            <a:t> aus dem Finanzierungsplan des Einzelantrags werden zum Vergleich vorausgefüllt.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0</xdr:col>
      <xdr:colOff>180976</xdr:colOff>
      <xdr:row>98</xdr:row>
      <xdr:rowOff>5362</xdr:rowOff>
    </xdr:from>
    <xdr:ext cx="2162174" cy="745752"/>
    <xdr:sp macro="" textlink="">
      <xdr:nvSpPr>
        <xdr:cNvPr id="29" name="Textfeld 28"/>
        <xdr:cNvSpPr txBox="1"/>
      </xdr:nvSpPr>
      <xdr:spPr>
        <a:xfrm>
          <a:off x="180976" y="19286683"/>
          <a:ext cx="2162174" cy="745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Feld für händische Unterschrift der durchführenden Einrichtung</a:t>
          </a:r>
        </a:p>
      </xdr:txBody>
    </xdr:sp>
    <xdr:clientData/>
  </xdr:oneCellAnchor>
  <xdr:twoCellAnchor>
    <xdr:from>
      <xdr:col>2</xdr:col>
      <xdr:colOff>657225</xdr:colOff>
      <xdr:row>97</xdr:row>
      <xdr:rowOff>140154</xdr:rowOff>
    </xdr:from>
    <xdr:to>
      <xdr:col>3</xdr:col>
      <xdr:colOff>276785</xdr:colOff>
      <xdr:row>101</xdr:row>
      <xdr:rowOff>95250</xdr:rowOff>
    </xdr:to>
    <xdr:sp macro="" textlink="">
      <xdr:nvSpPr>
        <xdr:cNvPr id="30" name="Geschweifte Klammer links 29"/>
        <xdr:cNvSpPr/>
      </xdr:nvSpPr>
      <xdr:spPr>
        <a:xfrm>
          <a:off x="2181225" y="19230975"/>
          <a:ext cx="381560" cy="71709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twoCellAnchor>
    <xdr:from>
      <xdr:col>9</xdr:col>
      <xdr:colOff>0</xdr:colOff>
      <xdr:row>52</xdr:row>
      <xdr:rowOff>161926</xdr:rowOff>
    </xdr:from>
    <xdr:to>
      <xdr:col>11</xdr:col>
      <xdr:colOff>122464</xdr:colOff>
      <xdr:row>82</xdr:row>
      <xdr:rowOff>76200</xdr:rowOff>
    </xdr:to>
    <xdr:sp macro="" textlink="">
      <xdr:nvSpPr>
        <xdr:cNvPr id="37" name="Rechteck 36"/>
        <xdr:cNvSpPr/>
      </xdr:nvSpPr>
      <xdr:spPr>
        <a:xfrm>
          <a:off x="6858000" y="10677526"/>
          <a:ext cx="1646464" cy="562927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9</xdr:col>
      <xdr:colOff>32656</xdr:colOff>
      <xdr:row>30</xdr:row>
      <xdr:rowOff>80283</xdr:rowOff>
    </xdr:from>
    <xdr:to>
      <xdr:col>11</xdr:col>
      <xdr:colOff>99332</xdr:colOff>
      <xdr:row>48</xdr:row>
      <xdr:rowOff>76200</xdr:rowOff>
    </xdr:to>
    <xdr:sp macro="" textlink="">
      <xdr:nvSpPr>
        <xdr:cNvPr id="24" name="Rechteck 23"/>
        <xdr:cNvSpPr/>
      </xdr:nvSpPr>
      <xdr:spPr>
        <a:xfrm>
          <a:off x="6890656" y="6404883"/>
          <a:ext cx="1590676" cy="342491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oneCellAnchor>
    <xdr:from>
      <xdr:col>14</xdr:col>
      <xdr:colOff>209550</xdr:colOff>
      <xdr:row>19</xdr:row>
      <xdr:rowOff>66675</xdr:rowOff>
    </xdr:from>
    <xdr:ext cx="4486428" cy="6566040"/>
    <xdr:sp macro="" textlink="">
      <xdr:nvSpPr>
        <xdr:cNvPr id="39" name="Textfeld 38"/>
        <xdr:cNvSpPr txBox="1"/>
      </xdr:nvSpPr>
      <xdr:spPr>
        <a:xfrm>
          <a:off x="10877550" y="4295775"/>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die</a:t>
          </a:r>
          <a:r>
            <a:rPr lang="de-DE" sz="1200" b="0" i="1" u="none" baseline="0">
              <a:solidFill>
                <a:sysClr val="windowText" lastClr="000000"/>
              </a:solidFill>
              <a:latin typeface="Arial" panose="020B0604020202020204" pitchFamily="34" charset="0"/>
              <a:cs typeface="Arial" panose="020B0604020202020204" pitchFamily="34" charset="0"/>
            </a:rPr>
            <a:t> Abrechnung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20</xdr:col>
      <xdr:colOff>576262</xdr:colOff>
      <xdr:row>13</xdr:row>
      <xdr:rowOff>42863</xdr:rowOff>
    </xdr:from>
    <xdr:to>
      <xdr:col>34</xdr:col>
      <xdr:colOff>226962</xdr:colOff>
      <xdr:row>78</xdr:row>
      <xdr:rowOff>90886</xdr:rowOff>
    </xdr:to>
    <xdr:grpSp>
      <xdr:nvGrpSpPr>
        <xdr:cNvPr id="4" name="Gruppieren 3"/>
        <xdr:cNvGrpSpPr/>
      </xdr:nvGrpSpPr>
      <xdr:grpSpPr>
        <a:xfrm>
          <a:off x="15816262" y="3128963"/>
          <a:ext cx="10318700" cy="12430523"/>
          <a:chOff x="15816262" y="3131684"/>
          <a:chExt cx="10318700" cy="12430523"/>
        </a:xfrm>
      </xdr:grpSpPr>
      <xdr:grpSp>
        <xdr:nvGrpSpPr>
          <xdr:cNvPr id="40" name="Gruppieren 39"/>
          <xdr:cNvGrpSpPr/>
        </xdr:nvGrpSpPr>
        <xdr:grpSpPr>
          <a:xfrm>
            <a:off x="15816262" y="3131684"/>
            <a:ext cx="10318700" cy="12430523"/>
            <a:chOff x="17336618" y="222518"/>
            <a:chExt cx="10318700" cy="12430523"/>
          </a:xfrm>
        </xdr:grpSpPr>
        <xdr:grpSp>
          <xdr:nvGrpSpPr>
            <xdr:cNvPr id="41" name="Gruppieren 40"/>
            <xdr:cNvGrpSpPr/>
          </xdr:nvGrpSpPr>
          <xdr:grpSpPr>
            <a:xfrm>
              <a:off x="17336618" y="222518"/>
              <a:ext cx="10318700" cy="12430523"/>
              <a:chOff x="17336618" y="222518"/>
              <a:chExt cx="10318700" cy="12430523"/>
            </a:xfrm>
          </xdr:grpSpPr>
          <xdr:grpSp>
            <xdr:nvGrpSpPr>
              <xdr:cNvPr id="43" name="Gruppieren 42"/>
              <xdr:cNvGrpSpPr/>
            </xdr:nvGrpSpPr>
            <xdr:grpSpPr>
              <a:xfrm>
                <a:off x="17485978" y="222518"/>
                <a:ext cx="10169340" cy="12430523"/>
                <a:chOff x="17485978" y="222518"/>
                <a:chExt cx="10169340" cy="12430523"/>
              </a:xfrm>
            </xdr:grpSpPr>
            <xdr:grpSp>
              <xdr:nvGrpSpPr>
                <xdr:cNvPr id="45" name="Gruppieren 44"/>
                <xdr:cNvGrpSpPr/>
              </xdr:nvGrpSpPr>
              <xdr:grpSpPr>
                <a:xfrm>
                  <a:off x="17485978" y="463444"/>
                  <a:ext cx="10169340" cy="12189597"/>
                  <a:chOff x="17485978" y="463444"/>
                  <a:chExt cx="10169340" cy="12189597"/>
                </a:xfrm>
              </xdr:grpSpPr>
              <xdr:grpSp>
                <xdr:nvGrpSpPr>
                  <xdr:cNvPr id="48" name="Gruppieren 47"/>
                  <xdr:cNvGrpSpPr/>
                </xdr:nvGrpSpPr>
                <xdr:grpSpPr>
                  <a:xfrm>
                    <a:off x="18147925" y="463444"/>
                    <a:ext cx="5390444" cy="4322267"/>
                    <a:chOff x="17083368" y="3282650"/>
                    <a:chExt cx="5390444" cy="4314263"/>
                  </a:xfrm>
                </xdr:grpSpPr>
                <xdr:pic>
                  <xdr:nvPicPr>
                    <xdr:cNvPr id="54" name="Grafik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55" name="Gerade Verbindung mit Pfeil 54"/>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49" name="Gruppieren 48"/>
                  <xdr:cNvGrpSpPr/>
                </xdr:nvGrpSpPr>
                <xdr:grpSpPr>
                  <a:xfrm>
                    <a:off x="17485978" y="5362814"/>
                    <a:ext cx="10169340" cy="7290227"/>
                    <a:chOff x="17485978" y="5362814"/>
                    <a:chExt cx="10169340" cy="7290227"/>
                  </a:xfrm>
                </xdr:grpSpPr>
                <xdr:pic>
                  <xdr:nvPicPr>
                    <xdr:cNvPr id="50" name="Grafik 4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51" name="Grafik 5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52" name="Rechteck 51"/>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3" name="Rechteck 52"/>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47" name="Textfeld 46"/>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44" name="Textfeld 43"/>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42" name="Rechteck 41"/>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6" name="Gerade Verbindung mit Pfeil 55"/>
          <xdr:cNvCxnSpPr/>
        </xdr:nvCxnSpPr>
        <xdr:spPr>
          <a:xfrm flipH="1">
            <a:off x="16314964" y="9147402"/>
            <a:ext cx="418218" cy="2513919"/>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373207</xdr:colOff>
      <xdr:row>52</xdr:row>
      <xdr:rowOff>177511</xdr:rowOff>
    </xdr:from>
    <xdr:to>
      <xdr:col>8</xdr:col>
      <xdr:colOff>750002</xdr:colOff>
      <xdr:row>54</xdr:row>
      <xdr:rowOff>116898</xdr:rowOff>
    </xdr:to>
    <xdr:sp macro="" textlink="">
      <xdr:nvSpPr>
        <xdr:cNvPr id="46" name="Rechteck 45"/>
        <xdr:cNvSpPr/>
      </xdr:nvSpPr>
      <xdr:spPr>
        <a:xfrm>
          <a:off x="4183207" y="10693111"/>
          <a:ext cx="2662795" cy="32038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xdr:col>
      <xdr:colOff>632112</xdr:colOff>
      <xdr:row>51</xdr:row>
      <xdr:rowOff>34636</xdr:rowOff>
    </xdr:from>
    <xdr:to>
      <xdr:col>3</xdr:col>
      <xdr:colOff>164521</xdr:colOff>
      <xdr:row>53</xdr:row>
      <xdr:rowOff>0</xdr:rowOff>
    </xdr:to>
    <xdr:sp macro="" textlink="">
      <xdr:nvSpPr>
        <xdr:cNvPr id="58" name="Geschweifte Klammer links 57"/>
        <xdr:cNvSpPr/>
      </xdr:nvSpPr>
      <xdr:spPr>
        <a:xfrm>
          <a:off x="2156112" y="10364931"/>
          <a:ext cx="294409" cy="346364"/>
        </a:xfrm>
        <a:prstGeom prst="leftBrace">
          <a:avLst/>
        </a:prstGeom>
        <a:noFill/>
        <a:ln w="38100" cap="flat" cmpd="sng" algn="ctr">
          <a:solidFill>
            <a:srgbClr val="C0504D"/>
          </a:solidFill>
          <a:prstDash val="solid"/>
        </a:ln>
        <a:effectLst>
          <a:outerShdw blurRad="40000" dist="23000" dir="5400000" rotWithShape="0">
            <a:srgbClr val="000000">
              <a:alpha val="35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oneCellAnchor>
    <xdr:from>
      <xdr:col>0</xdr:col>
      <xdr:colOff>337705</xdr:colOff>
      <xdr:row>50</xdr:row>
      <xdr:rowOff>34637</xdr:rowOff>
    </xdr:from>
    <xdr:ext cx="1704973" cy="874568"/>
    <xdr:sp macro="" textlink="">
      <xdr:nvSpPr>
        <xdr:cNvPr id="60" name="Textfeld 59"/>
        <xdr:cNvSpPr txBox="1"/>
      </xdr:nvSpPr>
      <xdr:spPr>
        <a:xfrm>
          <a:off x="337705" y="10174432"/>
          <a:ext cx="1704973" cy="8745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Kursart wird</a:t>
          </a:r>
          <a:r>
            <a:rPr lang="de-DE" sz="1200" i="1" baseline="0">
              <a:solidFill>
                <a:sysClr val="windowText" lastClr="000000"/>
              </a:solidFill>
              <a:latin typeface="Arial" panose="020B0604020202020204" pitchFamily="34" charset="0"/>
              <a:ea typeface="+mn-ea"/>
              <a:cs typeface="Arial" panose="020B0604020202020204" pitchFamily="34" charset="0"/>
            </a:rPr>
            <a:t> aus dem Einzelantrag übernommen und ist nicht überschreibbar.</a:t>
          </a:r>
        </a:p>
        <a:p>
          <a:pPr marL="0" indent="0" algn="ct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13</xdr:col>
      <xdr:colOff>510887</xdr:colOff>
      <xdr:row>59</xdr:row>
      <xdr:rowOff>8660</xdr:rowOff>
    </xdr:from>
    <xdr:ext cx="1376796" cy="2467841"/>
    <xdr:sp macro="" textlink="">
      <xdr:nvSpPr>
        <xdr:cNvPr id="61" name="Textfeld 60"/>
        <xdr:cNvSpPr txBox="1"/>
      </xdr:nvSpPr>
      <xdr:spPr>
        <a:xfrm>
          <a:off x="10416887" y="11862955"/>
          <a:ext cx="1376796" cy="246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a:t>
          </a:r>
          <a:r>
            <a:rPr lang="de-DE" sz="1200" i="1" baseline="0">
              <a:solidFill>
                <a:sysClr val="windowText" lastClr="000000"/>
              </a:solidFill>
              <a:latin typeface="Arial" panose="020B0604020202020204" pitchFamily="34" charset="0"/>
              <a:ea typeface="+mn-ea"/>
              <a:cs typeface="Arial" panose="020B0604020202020204" pitchFamily="34" charset="0"/>
            </a:rPr>
            <a:t> den weißen Feldern tragen Sie bitte die tatsächlich entstandenen Kosten ein. Achtung: Es können grds. nur beantragte Kostengruppen abgerechnet werden!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10</xdr:col>
      <xdr:colOff>268433</xdr:colOff>
      <xdr:row>64</xdr:row>
      <xdr:rowOff>95250</xdr:rowOff>
    </xdr:from>
    <xdr:to>
      <xdr:col>13</xdr:col>
      <xdr:colOff>580159</xdr:colOff>
      <xdr:row>64</xdr:row>
      <xdr:rowOff>103910</xdr:rowOff>
    </xdr:to>
    <xdr:cxnSp macro="">
      <xdr:nvCxnSpPr>
        <xdr:cNvPr id="62" name="Gerade Verbindung mit Pfeil 61"/>
        <xdr:cNvCxnSpPr/>
      </xdr:nvCxnSpPr>
      <xdr:spPr>
        <a:xfrm flipH="1">
          <a:off x="7888433" y="12902045"/>
          <a:ext cx="2597726" cy="8660"/>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aewb-nds.de/themen/migration-integration/foerderung-von-massnahmen-zum-spracherwerb-deutsch-von-gefluechteten-2019-seg5/"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ewb-nds.de/themen/migration-integration/foerderung-von-massnahmen-zum-spracherwerb-deutsch-von-gefluechteten-2019-seg5/" TargetMode="External"/><Relationship Id="rId1" Type="http://schemas.openxmlformats.org/officeDocument/2006/relationships/hyperlink" Target="http://www.aewb-nds.de/themen/migration-integration/projekte-zum-spracherwerb-von-gefluechteten-basissprachkurse-201718/"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59999389629810485"/>
    <pageSetUpPr fitToPage="1"/>
  </sheetPr>
  <dimension ref="A1:L167"/>
  <sheetViews>
    <sheetView showGridLines="0" topLeftCell="A70" zoomScale="110" zoomScaleNormal="110" workbookViewId="0">
      <selection activeCell="B80" sqref="B80"/>
    </sheetView>
  </sheetViews>
  <sheetFormatPr baseColWidth="10" defaultColWidth="11.42578125" defaultRowHeight="15" x14ac:dyDescent="0.25"/>
  <cols>
    <col min="1" max="1" width="36.140625" style="32" customWidth="1"/>
    <col min="2" max="2" width="82" style="32" customWidth="1"/>
    <col min="3" max="3" width="37.5703125" style="57" customWidth="1"/>
    <col min="4" max="4" width="35.7109375" style="72" customWidth="1"/>
    <col min="5" max="16384" width="11.42578125" style="16"/>
  </cols>
  <sheetData>
    <row r="1" spans="1:4" ht="38.25" customHeight="1" x14ac:dyDescent="0.35">
      <c r="A1" s="266" t="s">
        <v>110</v>
      </c>
      <c r="B1" s="266"/>
      <c r="C1" s="266"/>
      <c r="D1" s="266"/>
    </row>
    <row r="2" spans="1:4" ht="17.25" customHeight="1" x14ac:dyDescent="0.25">
      <c r="A2" s="276" t="s">
        <v>167</v>
      </c>
      <c r="B2" s="276"/>
      <c r="C2" s="276"/>
      <c r="D2" s="276"/>
    </row>
    <row r="3" spans="1:4" ht="21" customHeight="1" x14ac:dyDescent="0.25">
      <c r="A3" s="278" t="s">
        <v>131</v>
      </c>
      <c r="B3" s="278"/>
      <c r="C3" s="278"/>
      <c r="D3" s="278"/>
    </row>
    <row r="4" spans="1:4" ht="21" customHeight="1" x14ac:dyDescent="0.25">
      <c r="A4" s="282" t="s">
        <v>132</v>
      </c>
      <c r="B4" s="283"/>
      <c r="C4" s="283"/>
      <c r="D4" s="283"/>
    </row>
    <row r="5" spans="1:4" ht="81.75" customHeight="1" x14ac:dyDescent="0.25">
      <c r="A5" s="272" t="s">
        <v>61</v>
      </c>
      <c r="B5" s="272"/>
      <c r="C5" s="272"/>
      <c r="D5" s="272"/>
    </row>
    <row r="6" spans="1:4" ht="22.5" customHeight="1" x14ac:dyDescent="0.25">
      <c r="A6" s="272" t="s">
        <v>163</v>
      </c>
      <c r="B6" s="272"/>
      <c r="C6" s="272"/>
      <c r="D6" s="272"/>
    </row>
    <row r="7" spans="1:4" s="108" customFormat="1" ht="21.75" customHeight="1" x14ac:dyDescent="0.2">
      <c r="A7" s="286" t="s">
        <v>162</v>
      </c>
      <c r="B7" s="287"/>
      <c r="C7" s="287"/>
      <c r="D7" s="287"/>
    </row>
    <row r="8" spans="1:4" ht="30.75" customHeight="1" x14ac:dyDescent="0.25">
      <c r="A8" s="291" t="s">
        <v>62</v>
      </c>
      <c r="B8" s="291"/>
      <c r="C8" s="291"/>
      <c r="D8" s="291"/>
    </row>
    <row r="9" spans="1:4" ht="30" customHeight="1" thickBot="1" x14ac:dyDescent="0.3">
      <c r="A9" s="272" t="s">
        <v>13</v>
      </c>
      <c r="B9" s="272"/>
      <c r="C9" s="272"/>
      <c r="D9" s="272"/>
    </row>
    <row r="10" spans="1:4" s="36" customFormat="1" ht="102" customHeight="1" thickBot="1" x14ac:dyDescent="0.3">
      <c r="A10" s="17" t="s">
        <v>18</v>
      </c>
      <c r="B10" s="17" t="str">
        <f>IdNr.!C6</f>
        <v>Wird von der AEWB nach Eingang des Antrags (elektronisch und postalisch) vergeben.</v>
      </c>
      <c r="C10" s="279" t="s">
        <v>129</v>
      </c>
      <c r="D10" s="280"/>
    </row>
    <row r="11" spans="1:4" s="37" customFormat="1" ht="15" customHeight="1" thickBot="1" x14ac:dyDescent="0.3">
      <c r="A11" s="18"/>
      <c r="B11" s="19"/>
      <c r="C11" s="19"/>
      <c r="D11" s="58"/>
    </row>
    <row r="12" spans="1:4" s="36" customFormat="1" ht="41.25" customHeight="1" thickBot="1" x14ac:dyDescent="0.3">
      <c r="A12" s="253" t="s">
        <v>52</v>
      </c>
      <c r="B12" s="254"/>
      <c r="C12" s="254"/>
      <c r="D12" s="255"/>
    </row>
    <row r="13" spans="1:4" ht="5.0999999999999996" customHeight="1" thickBot="1" x14ac:dyDescent="0.3">
      <c r="A13" s="38"/>
      <c r="B13" s="140"/>
      <c r="C13" s="109"/>
      <c r="D13" s="59"/>
    </row>
    <row r="14" spans="1:4" ht="27" customHeight="1" x14ac:dyDescent="0.25">
      <c r="A14" s="91" t="s">
        <v>40</v>
      </c>
      <c r="B14" s="6"/>
      <c r="C14" s="277" t="s">
        <v>146</v>
      </c>
      <c r="D14" s="273"/>
    </row>
    <row r="15" spans="1:4" ht="27" customHeight="1" x14ac:dyDescent="0.25">
      <c r="A15" s="92" t="s">
        <v>3</v>
      </c>
      <c r="B15" s="7"/>
      <c r="C15" s="248"/>
      <c r="D15" s="274"/>
    </row>
    <row r="16" spans="1:4" ht="27" customHeight="1" x14ac:dyDescent="0.25">
      <c r="A16" s="92" t="s">
        <v>1</v>
      </c>
      <c r="B16" s="8"/>
      <c r="C16" s="248"/>
      <c r="D16" s="274"/>
    </row>
    <row r="17" spans="1:4" ht="29.25" customHeight="1" x14ac:dyDescent="0.25">
      <c r="A17" s="92" t="s">
        <v>2</v>
      </c>
      <c r="B17" s="7"/>
      <c r="C17" s="248"/>
      <c r="D17" s="274"/>
    </row>
    <row r="18" spans="1:4" ht="27" customHeight="1" x14ac:dyDescent="0.25">
      <c r="A18" s="20" t="s">
        <v>41</v>
      </c>
      <c r="B18" s="137">
        <v>3</v>
      </c>
      <c r="C18" s="173" t="s">
        <v>55</v>
      </c>
      <c r="D18" s="274"/>
    </row>
    <row r="19" spans="1:4" ht="30" customHeight="1" thickBot="1" x14ac:dyDescent="0.3">
      <c r="A19" s="92" t="s">
        <v>37</v>
      </c>
      <c r="B19" s="7"/>
      <c r="C19" s="174"/>
      <c r="D19" s="275"/>
    </row>
    <row r="20" spans="1:4" ht="27" customHeight="1" thickBot="1" x14ac:dyDescent="0.3">
      <c r="A20" s="267" t="s">
        <v>54</v>
      </c>
      <c r="B20" s="268"/>
      <c r="C20" s="270"/>
      <c r="D20" s="271"/>
    </row>
    <row r="21" spans="1:4" ht="27" customHeight="1" x14ac:dyDescent="0.25">
      <c r="A21" s="91" t="s">
        <v>8</v>
      </c>
      <c r="B21" s="9"/>
      <c r="C21" s="88"/>
      <c r="D21" s="246"/>
    </row>
    <row r="22" spans="1:4" ht="27" customHeight="1" x14ac:dyDescent="0.25">
      <c r="A22" s="92" t="s">
        <v>10</v>
      </c>
      <c r="B22" s="10"/>
      <c r="C22" s="104"/>
      <c r="D22" s="247"/>
    </row>
    <row r="23" spans="1:4" ht="30" customHeight="1" thickBot="1" x14ac:dyDescent="0.3">
      <c r="A23" s="92" t="s">
        <v>9</v>
      </c>
      <c r="B23" s="11"/>
      <c r="C23" s="104"/>
      <c r="D23" s="264"/>
    </row>
    <row r="24" spans="1:4" ht="27" customHeight="1" thickBot="1" x14ac:dyDescent="0.3">
      <c r="A24" s="267" t="s">
        <v>11</v>
      </c>
      <c r="B24" s="268"/>
      <c r="C24" s="268"/>
      <c r="D24" s="269"/>
    </row>
    <row r="25" spans="1:4" ht="27" customHeight="1" x14ac:dyDescent="0.25">
      <c r="A25" s="91" t="s">
        <v>49</v>
      </c>
      <c r="B25" s="9"/>
      <c r="C25" s="88"/>
      <c r="D25" s="246"/>
    </row>
    <row r="26" spans="1:4" ht="27" customHeight="1" x14ac:dyDescent="0.25">
      <c r="A26" s="92" t="s">
        <v>4</v>
      </c>
      <c r="B26" s="12"/>
      <c r="C26" s="104"/>
      <c r="D26" s="247"/>
    </row>
    <row r="27" spans="1:4" ht="33" customHeight="1" thickBot="1" x14ac:dyDescent="0.3">
      <c r="A27" s="92" t="s">
        <v>5</v>
      </c>
      <c r="B27" s="162"/>
      <c r="C27" s="104"/>
      <c r="D27" s="247"/>
    </row>
    <row r="28" spans="1:4" ht="25.5" customHeight="1" x14ac:dyDescent="0.25">
      <c r="A28" s="256" t="s">
        <v>16</v>
      </c>
      <c r="B28" s="257"/>
      <c r="C28" s="257"/>
      <c r="D28" s="258"/>
    </row>
    <row r="29" spans="1:4" ht="23.25" customHeight="1" thickBot="1" x14ac:dyDescent="0.3">
      <c r="A29" s="259" t="s">
        <v>150</v>
      </c>
      <c r="B29" s="260"/>
      <c r="C29" s="260"/>
      <c r="D29" s="261"/>
    </row>
    <row r="30" spans="1:4" ht="27" customHeight="1" x14ac:dyDescent="0.25">
      <c r="A30" s="20" t="s">
        <v>21</v>
      </c>
      <c r="B30" s="13"/>
      <c r="C30" s="292"/>
      <c r="D30" s="246"/>
    </row>
    <row r="31" spans="1:4" ht="27" customHeight="1" x14ac:dyDescent="0.25">
      <c r="A31" s="92" t="s">
        <v>3</v>
      </c>
      <c r="B31" s="7"/>
      <c r="C31" s="292"/>
      <c r="D31" s="247"/>
    </row>
    <row r="32" spans="1:4" ht="27" customHeight="1" x14ac:dyDescent="0.25">
      <c r="A32" s="92" t="s">
        <v>1</v>
      </c>
      <c r="B32" s="8"/>
      <c r="C32" s="292"/>
      <c r="D32" s="247"/>
    </row>
    <row r="33" spans="1:4" ht="33" customHeight="1" x14ac:dyDescent="0.25">
      <c r="A33" s="92" t="s">
        <v>2</v>
      </c>
      <c r="B33" s="7"/>
      <c r="C33" s="292"/>
      <c r="D33" s="247"/>
    </row>
    <row r="34" spans="1:4" ht="30" customHeight="1" thickBot="1" x14ac:dyDescent="0.3">
      <c r="A34" s="92" t="s">
        <v>56</v>
      </c>
      <c r="B34" s="7"/>
      <c r="C34" s="293"/>
      <c r="D34" s="264"/>
    </row>
    <row r="35" spans="1:4" ht="27" customHeight="1" thickBot="1" x14ac:dyDescent="0.3">
      <c r="A35" s="253" t="s">
        <v>14</v>
      </c>
      <c r="B35" s="254"/>
      <c r="C35" s="254"/>
      <c r="D35" s="255"/>
    </row>
    <row r="36" spans="1:4" ht="27" customHeight="1" x14ac:dyDescent="0.25">
      <c r="A36" s="93" t="s">
        <v>17</v>
      </c>
      <c r="B36" s="82"/>
      <c r="C36" s="277" t="s">
        <v>75</v>
      </c>
      <c r="D36" s="246"/>
    </row>
    <row r="37" spans="1:4" ht="28.5" customHeight="1" x14ac:dyDescent="0.25">
      <c r="A37" s="94" t="s">
        <v>15</v>
      </c>
      <c r="B37" s="81"/>
      <c r="C37" s="248"/>
      <c r="D37" s="247"/>
    </row>
    <row r="38" spans="1:4" ht="53.25" customHeight="1" thickBot="1" x14ac:dyDescent="0.3">
      <c r="A38" s="95" t="s">
        <v>45</v>
      </c>
      <c r="B38" s="14"/>
      <c r="C38" s="281"/>
      <c r="D38" s="265"/>
    </row>
    <row r="39" spans="1:4" ht="15" customHeight="1" thickBot="1" x14ac:dyDescent="0.3">
      <c r="A39" s="21"/>
      <c r="B39" s="22"/>
      <c r="C39" s="24"/>
      <c r="D39" s="60"/>
    </row>
    <row r="40" spans="1:4" s="36" customFormat="1" ht="33.75" customHeight="1" thickBot="1" x14ac:dyDescent="0.3">
      <c r="A40" s="253" t="s">
        <v>60</v>
      </c>
      <c r="B40" s="254"/>
      <c r="C40" s="254"/>
      <c r="D40" s="255"/>
    </row>
    <row r="41" spans="1:4" ht="5.0999999999999996" customHeight="1" thickBot="1" x14ac:dyDescent="0.3">
      <c r="A41" s="38"/>
      <c r="B41" s="140"/>
      <c r="C41" s="109"/>
      <c r="D41" s="59"/>
    </row>
    <row r="42" spans="1:4" ht="33" customHeight="1" x14ac:dyDescent="0.25">
      <c r="A42" s="93" t="s">
        <v>63</v>
      </c>
      <c r="B42" s="154"/>
      <c r="C42" s="89"/>
      <c r="D42" s="246"/>
    </row>
    <row r="43" spans="1:4" ht="31.5" customHeight="1" x14ac:dyDescent="0.25">
      <c r="A43" s="158" t="s">
        <v>56</v>
      </c>
      <c r="B43" s="155"/>
      <c r="C43" s="105"/>
      <c r="D43" s="247"/>
    </row>
    <row r="44" spans="1:4" ht="27" customHeight="1" x14ac:dyDescent="0.25">
      <c r="A44" s="158" t="s">
        <v>50</v>
      </c>
      <c r="B44" s="155"/>
      <c r="C44" s="105"/>
      <c r="D44" s="247"/>
    </row>
    <row r="45" spans="1:4" ht="27" customHeight="1" x14ac:dyDescent="0.25">
      <c r="A45" s="158" t="s">
        <v>5</v>
      </c>
      <c r="B45" s="156"/>
      <c r="C45" s="105"/>
      <c r="D45" s="247"/>
    </row>
    <row r="46" spans="1:4" ht="34.5" customHeight="1" x14ac:dyDescent="0.25">
      <c r="A46" s="158" t="s">
        <v>4</v>
      </c>
      <c r="B46" s="157"/>
      <c r="C46" s="105"/>
      <c r="D46" s="247"/>
    </row>
    <row r="47" spans="1:4" ht="37.5" customHeight="1" thickBot="1" x14ac:dyDescent="0.3">
      <c r="A47" s="159" t="s">
        <v>64</v>
      </c>
      <c r="B47" s="153"/>
      <c r="C47" s="196"/>
      <c r="D47" s="247"/>
    </row>
    <row r="48" spans="1:4" ht="37.5" customHeight="1" thickBot="1" x14ac:dyDescent="0.3">
      <c r="A48" s="95" t="s">
        <v>96</v>
      </c>
      <c r="B48" s="160"/>
      <c r="C48" s="132" t="s">
        <v>122</v>
      </c>
      <c r="D48" s="247"/>
    </row>
    <row r="49" spans="1:7" ht="37.5" customHeight="1" thickBot="1" x14ac:dyDescent="0.3">
      <c r="A49" s="262" t="s">
        <v>143</v>
      </c>
      <c r="B49" s="263"/>
      <c r="C49" s="248" t="s">
        <v>66</v>
      </c>
      <c r="D49" s="247"/>
    </row>
    <row r="50" spans="1:7" ht="31.5" customHeight="1" x14ac:dyDescent="0.25">
      <c r="A50" s="20" t="s">
        <v>15</v>
      </c>
      <c r="B50" s="172"/>
      <c r="C50" s="248"/>
      <c r="D50" s="247"/>
    </row>
    <row r="51" spans="1:7" ht="51.75" customHeight="1" thickBot="1" x14ac:dyDescent="0.3">
      <c r="A51" s="96" t="s">
        <v>65</v>
      </c>
      <c r="B51" s="83"/>
      <c r="C51" s="281"/>
      <c r="D51" s="264"/>
    </row>
    <row r="52" spans="1:7" s="148" customFormat="1" ht="15" customHeight="1" thickBot="1" x14ac:dyDescent="0.3">
      <c r="A52" s="149"/>
      <c r="B52" s="150"/>
      <c r="C52" s="151"/>
      <c r="D52" s="152"/>
    </row>
    <row r="53" spans="1:7" s="36" customFormat="1" ht="33.75" customHeight="1" thickBot="1" x14ac:dyDescent="0.3">
      <c r="A53" s="253" t="s">
        <v>31</v>
      </c>
      <c r="B53" s="254"/>
      <c r="C53" s="254"/>
      <c r="D53" s="255"/>
    </row>
    <row r="54" spans="1:7" s="36" customFormat="1" ht="76.5" customHeight="1" x14ac:dyDescent="0.25">
      <c r="A54" s="224" t="s">
        <v>113</v>
      </c>
      <c r="B54" s="243">
        <v>1</v>
      </c>
      <c r="C54" s="139" t="s">
        <v>55</v>
      </c>
      <c r="D54" s="192"/>
      <c r="E54" s="42"/>
    </row>
    <row r="55" spans="1:7" s="36" customFormat="1" ht="73.5" customHeight="1" x14ac:dyDescent="0.25">
      <c r="A55" s="235" t="s">
        <v>116</v>
      </c>
      <c r="B55" s="244">
        <v>1</v>
      </c>
      <c r="C55" s="198" t="s">
        <v>55</v>
      </c>
      <c r="D55" s="225"/>
      <c r="E55" s="42"/>
    </row>
    <row r="56" spans="1:7" ht="99.75" x14ac:dyDescent="0.25">
      <c r="A56" s="20" t="s">
        <v>77</v>
      </c>
      <c r="B56" s="223"/>
      <c r="C56" s="217" t="s">
        <v>124</v>
      </c>
      <c r="D56" s="193"/>
      <c r="E56" s="31"/>
      <c r="G56" s="41"/>
    </row>
    <row r="57" spans="1:7" ht="28.5" x14ac:dyDescent="0.25">
      <c r="A57" s="92" t="s">
        <v>135</v>
      </c>
      <c r="B57" s="143"/>
      <c r="C57" s="198" t="s">
        <v>147</v>
      </c>
      <c r="D57" s="193"/>
      <c r="E57" s="31"/>
      <c r="G57" s="41"/>
    </row>
    <row r="58" spans="1:7" ht="42.75" x14ac:dyDescent="0.25">
      <c r="A58" s="92" t="s">
        <v>38</v>
      </c>
      <c r="B58" s="143"/>
      <c r="C58" s="198"/>
      <c r="D58" s="193"/>
      <c r="E58" s="31"/>
      <c r="G58" s="41"/>
    </row>
    <row r="59" spans="1:7" s="36" customFormat="1" x14ac:dyDescent="0.25">
      <c r="A59" s="92" t="s">
        <v>67</v>
      </c>
      <c r="B59" s="143"/>
      <c r="C59" s="198" t="s">
        <v>78</v>
      </c>
      <c r="D59" s="193"/>
      <c r="E59" s="42"/>
      <c r="G59" s="41"/>
    </row>
    <row r="60" spans="1:7" s="36" customFormat="1" ht="42.75" x14ac:dyDescent="0.25">
      <c r="A60" s="92" t="s">
        <v>136</v>
      </c>
      <c r="B60" s="86"/>
      <c r="C60" s="191" t="s">
        <v>148</v>
      </c>
      <c r="D60" s="193"/>
      <c r="E60" s="42"/>
      <c r="G60" s="41"/>
    </row>
    <row r="61" spans="1:7" s="36" customFormat="1" ht="27" customHeight="1" x14ac:dyDescent="0.25">
      <c r="A61" s="92" t="s">
        <v>19</v>
      </c>
      <c r="B61" s="87"/>
      <c r="C61" s="288" t="s">
        <v>79</v>
      </c>
      <c r="D61" s="193"/>
      <c r="E61" s="42"/>
    </row>
    <row r="62" spans="1:7" s="36" customFormat="1" ht="42" customHeight="1" x14ac:dyDescent="0.25">
      <c r="A62" s="92" t="s">
        <v>20</v>
      </c>
      <c r="B62" s="87"/>
      <c r="C62" s="289"/>
      <c r="D62" s="193"/>
      <c r="E62" s="42"/>
    </row>
    <row r="63" spans="1:7" s="36" customFormat="1" x14ac:dyDescent="0.25">
      <c r="A63" s="92" t="s">
        <v>57</v>
      </c>
      <c r="B63" s="77"/>
      <c r="C63" s="197"/>
      <c r="D63" s="193"/>
      <c r="E63" s="42"/>
    </row>
    <row r="64" spans="1:7" s="36" customFormat="1" x14ac:dyDescent="0.25">
      <c r="A64" s="92" t="s">
        <v>23</v>
      </c>
      <c r="B64" s="77"/>
      <c r="C64" s="249" t="s">
        <v>123</v>
      </c>
      <c r="D64" s="193"/>
      <c r="E64" s="42"/>
      <c r="F64" s="42"/>
    </row>
    <row r="65" spans="1:5" s="36" customFormat="1" ht="33.75" customHeight="1" thickBot="1" x14ac:dyDescent="0.3">
      <c r="A65" s="96" t="s">
        <v>24</v>
      </c>
      <c r="B65" s="80"/>
      <c r="C65" s="290"/>
      <c r="D65" s="194"/>
    </row>
    <row r="66" spans="1:5" s="36" customFormat="1" ht="15" customHeight="1" thickBot="1" x14ac:dyDescent="0.3">
      <c r="A66" s="230"/>
      <c r="B66" s="231"/>
      <c r="C66" s="232"/>
      <c r="D66" s="233"/>
      <c r="E66" s="42"/>
    </row>
    <row r="67" spans="1:5" ht="30" customHeight="1" thickBot="1" x14ac:dyDescent="0.3">
      <c r="A67" s="250" t="s">
        <v>165</v>
      </c>
      <c r="B67" s="251"/>
      <c r="C67" s="251"/>
      <c r="D67" s="252"/>
    </row>
    <row r="68" spans="1:5" ht="9.75" customHeight="1" thickBot="1" x14ac:dyDescent="0.3">
      <c r="A68" s="128"/>
      <c r="B68" s="142"/>
      <c r="C68" s="127"/>
      <c r="D68" s="127"/>
    </row>
    <row r="69" spans="1:5" ht="154.5" customHeight="1" thickBot="1" x14ac:dyDescent="0.3">
      <c r="A69" s="226" t="s">
        <v>166</v>
      </c>
      <c r="B69" s="245">
        <v>1</v>
      </c>
      <c r="C69" s="234" t="s">
        <v>149</v>
      </c>
      <c r="D69" s="227"/>
    </row>
    <row r="70" spans="1:5" ht="32.25" customHeight="1" thickBot="1" x14ac:dyDescent="0.3">
      <c r="A70" s="27"/>
      <c r="B70" s="141"/>
      <c r="C70" s="111"/>
      <c r="D70" s="62"/>
    </row>
    <row r="71" spans="1:5" ht="23.25" customHeight="1" x14ac:dyDescent="0.25">
      <c r="A71" s="256" t="s">
        <v>152</v>
      </c>
      <c r="B71" s="257"/>
      <c r="C71" s="257"/>
      <c r="D71" s="258"/>
    </row>
    <row r="72" spans="1:5" ht="18.75" customHeight="1" thickBot="1" x14ac:dyDescent="0.3">
      <c r="A72" s="259" t="s">
        <v>153</v>
      </c>
      <c r="B72" s="260"/>
      <c r="C72" s="260"/>
      <c r="D72" s="261"/>
    </row>
    <row r="73" spans="1:5" ht="6" customHeight="1" thickBot="1" x14ac:dyDescent="0.3">
      <c r="A73" s="228"/>
      <c r="B73" s="229"/>
      <c r="C73" s="229"/>
      <c r="D73" s="229"/>
      <c r="E73" s="31"/>
    </row>
    <row r="74" spans="1:5" ht="36.75" customHeight="1" thickBot="1" x14ac:dyDescent="0.3">
      <c r="A74" s="250" t="s">
        <v>91</v>
      </c>
      <c r="B74" s="251"/>
      <c r="C74" s="251"/>
      <c r="D74" s="252"/>
    </row>
    <row r="75" spans="1:5" s="126" customFormat="1" ht="5.0999999999999996" customHeight="1" thickBot="1" x14ac:dyDescent="0.3">
      <c r="A75" s="128"/>
      <c r="B75" s="142"/>
      <c r="C75" s="127"/>
      <c r="D75" s="127"/>
    </row>
    <row r="76" spans="1:5" ht="32.1" customHeight="1" x14ac:dyDescent="0.25">
      <c r="A76" s="93" t="s">
        <v>82</v>
      </c>
      <c r="B76" s="79"/>
      <c r="C76" s="133"/>
      <c r="D76" s="246"/>
    </row>
    <row r="77" spans="1:5" ht="32.1" customHeight="1" x14ac:dyDescent="0.25">
      <c r="A77" s="94" t="s">
        <v>108</v>
      </c>
      <c r="B77" s="102"/>
      <c r="C77" s="114"/>
      <c r="D77" s="247"/>
    </row>
    <row r="78" spans="1:5" ht="32.1" customHeight="1" x14ac:dyDescent="0.25">
      <c r="A78" s="94" t="s">
        <v>107</v>
      </c>
      <c r="B78" s="15"/>
      <c r="C78" s="114"/>
      <c r="D78" s="247"/>
    </row>
    <row r="79" spans="1:5" ht="48.75" customHeight="1" x14ac:dyDescent="0.25">
      <c r="A79" s="94" t="s">
        <v>137</v>
      </c>
      <c r="B79" s="15"/>
      <c r="C79" s="248"/>
      <c r="D79" s="247"/>
    </row>
    <row r="80" spans="1:5" ht="32.1" customHeight="1" x14ac:dyDescent="0.25">
      <c r="A80" s="94" t="s">
        <v>85</v>
      </c>
      <c r="B80" s="15"/>
      <c r="C80" s="248"/>
      <c r="D80" s="247"/>
    </row>
    <row r="81" spans="1:6" ht="32.1" customHeight="1" x14ac:dyDescent="0.25">
      <c r="A81" s="94" t="s">
        <v>86</v>
      </c>
      <c r="B81" s="99"/>
      <c r="C81" s="114"/>
      <c r="D81" s="247"/>
    </row>
    <row r="82" spans="1:6" ht="32.1" customHeight="1" x14ac:dyDescent="0.25">
      <c r="A82" s="94" t="s">
        <v>25</v>
      </c>
      <c r="B82" s="99"/>
      <c r="C82" s="248" t="s">
        <v>154</v>
      </c>
      <c r="D82" s="247"/>
    </row>
    <row r="83" spans="1:6" ht="32.1" customHeight="1" x14ac:dyDescent="0.25">
      <c r="A83" s="94" t="s">
        <v>28</v>
      </c>
      <c r="B83" s="99"/>
      <c r="C83" s="248"/>
      <c r="D83" s="247"/>
    </row>
    <row r="84" spans="1:6" ht="32.1" customHeight="1" x14ac:dyDescent="0.25">
      <c r="A84" s="94" t="s">
        <v>87</v>
      </c>
      <c r="B84" s="99"/>
      <c r="C84" s="248"/>
      <c r="D84" s="247"/>
    </row>
    <row r="85" spans="1:6" ht="32.1" customHeight="1" x14ac:dyDescent="0.25">
      <c r="A85" s="94" t="s">
        <v>27</v>
      </c>
      <c r="B85" s="99"/>
      <c r="C85" s="248"/>
      <c r="D85" s="247"/>
    </row>
    <row r="86" spans="1:6" ht="47.25" customHeight="1" x14ac:dyDescent="0.25">
      <c r="A86" s="94" t="s">
        <v>26</v>
      </c>
      <c r="B86" s="99"/>
      <c r="C86" s="248"/>
      <c r="D86" s="247"/>
    </row>
    <row r="87" spans="1:6" ht="32.1" customHeight="1" x14ac:dyDescent="0.25">
      <c r="A87" s="94" t="s">
        <v>88</v>
      </c>
      <c r="B87" s="99"/>
      <c r="C87" s="248" t="s">
        <v>144</v>
      </c>
      <c r="D87" s="247"/>
    </row>
    <row r="88" spans="1:6" ht="32.1" customHeight="1" x14ac:dyDescent="0.25">
      <c r="A88" s="94" t="s">
        <v>29</v>
      </c>
      <c r="B88" s="99"/>
      <c r="C88" s="248"/>
      <c r="D88" s="247"/>
    </row>
    <row r="89" spans="1:6" ht="32.1" customHeight="1" x14ac:dyDescent="0.25">
      <c r="A89" s="94" t="s">
        <v>89</v>
      </c>
      <c r="B89" s="99"/>
      <c r="C89" s="248"/>
      <c r="D89" s="247"/>
    </row>
    <row r="90" spans="1:6" s="36" customFormat="1" ht="35.25" customHeight="1" x14ac:dyDescent="0.25">
      <c r="A90" s="219" t="s">
        <v>90</v>
      </c>
      <c r="B90" s="220"/>
      <c r="C90" s="249"/>
      <c r="D90" s="247"/>
      <c r="F90" s="42"/>
    </row>
    <row r="91" spans="1:6" s="36" customFormat="1" ht="35.25" customHeight="1" thickBot="1" x14ac:dyDescent="0.3">
      <c r="A91" s="218" t="s">
        <v>142</v>
      </c>
      <c r="B91" s="222"/>
      <c r="C91" s="216"/>
      <c r="D91" s="247"/>
      <c r="F91" s="42"/>
    </row>
    <row r="92" spans="1:6" s="42" customFormat="1" ht="54" customHeight="1" thickBot="1" x14ac:dyDescent="0.3">
      <c r="A92" s="90" t="s">
        <v>92</v>
      </c>
      <c r="B92" s="221">
        <f>SUM(B76:B91)</f>
        <v>0</v>
      </c>
      <c r="C92" s="175" t="s">
        <v>46</v>
      </c>
      <c r="D92" s="264"/>
    </row>
    <row r="93" spans="1:6" s="129" customFormat="1" ht="15" customHeight="1" x14ac:dyDescent="0.25">
      <c r="A93" s="130"/>
      <c r="B93" s="131"/>
      <c r="C93" s="124"/>
      <c r="D93" s="136"/>
    </row>
    <row r="94" spans="1:6" s="36" customFormat="1" ht="15" customHeight="1" thickBot="1" x14ac:dyDescent="0.3">
      <c r="A94" s="285"/>
      <c r="B94" s="285"/>
      <c r="C94" s="285"/>
      <c r="D94" s="285"/>
    </row>
    <row r="95" spans="1:6" s="36" customFormat="1" ht="41.25" customHeight="1" thickBot="1" x14ac:dyDescent="0.3">
      <c r="A95" s="253" t="s">
        <v>80</v>
      </c>
      <c r="B95" s="254"/>
      <c r="C95" s="254"/>
      <c r="D95" s="255"/>
    </row>
    <row r="96" spans="1:6" s="36" customFormat="1" ht="5.0999999999999996" customHeight="1" thickBot="1" x14ac:dyDescent="0.3">
      <c r="A96" s="29"/>
      <c r="B96" s="28"/>
      <c r="C96" s="112"/>
      <c r="D96" s="63"/>
    </row>
    <row r="97" spans="1:4" s="36" customFormat="1" ht="45.75" customHeight="1" thickBot="1" x14ac:dyDescent="0.3">
      <c r="A97" s="97" t="s">
        <v>98</v>
      </c>
      <c r="B97" s="116">
        <f>(IF(B92&gt;=23400,23400,B92-B100-B101))</f>
        <v>0</v>
      </c>
      <c r="C97" s="117" t="s">
        <v>32</v>
      </c>
      <c r="D97" s="297"/>
    </row>
    <row r="98" spans="1:4" s="42" customFormat="1" ht="77.25" customHeight="1" thickBot="1" x14ac:dyDescent="0.3">
      <c r="A98" s="135" t="s">
        <v>30</v>
      </c>
      <c r="B98" s="134">
        <f>SUM(B92-B99)</f>
        <v>0</v>
      </c>
      <c r="C98" s="118" t="s">
        <v>139</v>
      </c>
      <c r="D98" s="298"/>
    </row>
    <row r="99" spans="1:4" s="42" customFormat="1" ht="45" customHeight="1" thickBot="1" x14ac:dyDescent="0.3">
      <c r="A99" s="146" t="s">
        <v>70</v>
      </c>
      <c r="B99" s="147">
        <f>IF(B92-B97&lt;0,0,(B92-B97))</f>
        <v>0</v>
      </c>
      <c r="C99" s="294" t="s">
        <v>71</v>
      </c>
      <c r="D99" s="298"/>
    </row>
    <row r="100" spans="1:4" ht="45.75" customHeight="1" x14ac:dyDescent="0.25">
      <c r="A100" s="145" t="s">
        <v>68</v>
      </c>
      <c r="B100" s="236"/>
      <c r="C100" s="295"/>
      <c r="D100" s="298"/>
    </row>
    <row r="101" spans="1:4" ht="45.75" customHeight="1" thickBot="1" x14ac:dyDescent="0.3">
      <c r="A101" s="103" t="s">
        <v>69</v>
      </c>
      <c r="B101" s="138"/>
      <c r="C101" s="296"/>
      <c r="D101" s="298"/>
    </row>
    <row r="102" spans="1:4" ht="54.75" customHeight="1" thickBot="1" x14ac:dyDescent="0.3">
      <c r="A102" s="115" t="s">
        <v>81</v>
      </c>
      <c r="B102" s="119">
        <v>400</v>
      </c>
      <c r="C102" s="120" t="s">
        <v>140</v>
      </c>
      <c r="D102" s="299"/>
    </row>
    <row r="103" spans="1:4" s="36" customFormat="1" ht="5.0999999999999996" customHeight="1" thickBot="1" x14ac:dyDescent="0.3">
      <c r="A103" s="32"/>
      <c r="B103" s="121"/>
      <c r="C103" s="122"/>
      <c r="D103" s="64"/>
    </row>
    <row r="104" spans="1:4" s="98" customFormat="1" ht="90.75" customHeight="1" thickBot="1" x14ac:dyDescent="0.3">
      <c r="A104" s="44" t="s">
        <v>94</v>
      </c>
      <c r="B104" s="144">
        <f>B98+B102</f>
        <v>400</v>
      </c>
      <c r="C104" s="123" t="s">
        <v>46</v>
      </c>
      <c r="D104" s="74"/>
    </row>
    <row r="105" spans="1:4" ht="54" customHeight="1" x14ac:dyDescent="0.25">
      <c r="A105" s="272" t="s">
        <v>99</v>
      </c>
      <c r="B105" s="272"/>
      <c r="C105" s="272"/>
      <c r="D105" s="272"/>
    </row>
    <row r="106" spans="1:4" ht="46.5" customHeight="1" x14ac:dyDescent="0.25">
      <c r="A106" s="35" t="s">
        <v>0</v>
      </c>
      <c r="B106" s="34"/>
      <c r="C106" s="24"/>
      <c r="D106" s="65"/>
    </row>
    <row r="107" spans="1:4" ht="15" customHeight="1" x14ac:dyDescent="0.25">
      <c r="A107" s="215" t="s">
        <v>128</v>
      </c>
      <c r="C107" s="24"/>
      <c r="D107" s="66"/>
    </row>
    <row r="108" spans="1:4" ht="30.75" customHeight="1" x14ac:dyDescent="0.25">
      <c r="A108" s="284" t="s">
        <v>141</v>
      </c>
      <c r="B108" s="284"/>
      <c r="C108" s="24"/>
      <c r="D108" s="66"/>
    </row>
    <row r="109" spans="1:4" s="36" customFormat="1" ht="15" customHeight="1" x14ac:dyDescent="0.25">
      <c r="A109" s="35" t="s">
        <v>93</v>
      </c>
      <c r="B109" s="34"/>
      <c r="C109" s="24"/>
      <c r="D109" s="66"/>
    </row>
    <row r="110" spans="1:4" s="36" customFormat="1" ht="13.5" customHeight="1" x14ac:dyDescent="0.25">
      <c r="A110" s="35" t="s">
        <v>47</v>
      </c>
      <c r="B110" s="34"/>
      <c r="C110" s="24"/>
      <c r="D110" s="66"/>
    </row>
    <row r="111" spans="1:4" s="36" customFormat="1" ht="17.25" customHeight="1" x14ac:dyDescent="0.25">
      <c r="A111" s="35" t="s">
        <v>48</v>
      </c>
      <c r="B111" s="34"/>
      <c r="C111" s="24"/>
      <c r="D111" s="66"/>
    </row>
    <row r="112" spans="1:4" s="36" customFormat="1" ht="28.5" customHeight="1" x14ac:dyDescent="0.25">
      <c r="A112" s="35" t="s">
        <v>127</v>
      </c>
      <c r="B112" s="2"/>
      <c r="C112" s="24"/>
      <c r="D112" s="66"/>
    </row>
    <row r="113" spans="1:7" s="36" customFormat="1" ht="41.25" customHeight="1" x14ac:dyDescent="0.25">
      <c r="A113" s="45"/>
      <c r="B113" s="34"/>
      <c r="C113" s="24"/>
      <c r="D113" s="66"/>
      <c r="E113" s="42"/>
      <c r="F113" s="42"/>
    </row>
    <row r="114" spans="1:7" ht="6" customHeight="1" x14ac:dyDescent="0.25">
      <c r="A114" s="45"/>
      <c r="B114" s="34"/>
      <c r="C114" s="24"/>
      <c r="D114" s="66"/>
    </row>
    <row r="115" spans="1:7" ht="29.25" customHeight="1" x14ac:dyDescent="0.25">
      <c r="A115" s="45"/>
      <c r="B115" s="34"/>
      <c r="C115" s="24"/>
      <c r="D115" s="66"/>
    </row>
    <row r="116" spans="1:7" ht="30" customHeight="1" x14ac:dyDescent="0.25">
      <c r="A116" s="34"/>
      <c r="B116" s="34"/>
      <c r="C116" s="25"/>
      <c r="D116" s="65"/>
    </row>
    <row r="117" spans="1:7" ht="30" customHeight="1" x14ac:dyDescent="0.25">
      <c r="A117" s="29"/>
      <c r="B117" s="28"/>
      <c r="C117" s="112"/>
      <c r="D117" s="63"/>
    </row>
    <row r="118" spans="1:7" ht="30" customHeight="1" x14ac:dyDescent="0.25">
      <c r="A118" s="45"/>
      <c r="B118" s="43"/>
      <c r="C118" s="24"/>
      <c r="D118" s="66"/>
    </row>
    <row r="119" spans="1:7" ht="30" customHeight="1" x14ac:dyDescent="0.25">
      <c r="A119" s="45"/>
      <c r="B119" s="43"/>
      <c r="C119" s="24"/>
      <c r="D119" s="66"/>
    </row>
    <row r="120" spans="1:7" ht="30" customHeight="1" x14ac:dyDescent="0.25">
      <c r="A120" s="45"/>
      <c r="B120" s="43"/>
      <c r="C120" s="24"/>
      <c r="D120" s="66"/>
    </row>
    <row r="121" spans="1:7" ht="30" customHeight="1" x14ac:dyDescent="0.25">
      <c r="A121" s="45"/>
      <c r="B121" s="43"/>
      <c r="C121" s="24"/>
      <c r="D121" s="66"/>
    </row>
    <row r="122" spans="1:7" ht="30" customHeight="1" x14ac:dyDescent="0.25">
      <c r="A122" s="45"/>
      <c r="B122" s="46"/>
      <c r="C122" s="24"/>
      <c r="D122" s="66"/>
    </row>
    <row r="123" spans="1:7" ht="30" customHeight="1" x14ac:dyDescent="0.25">
      <c r="A123" s="45"/>
      <c r="B123" s="43"/>
      <c r="C123" s="24"/>
      <c r="D123" s="66"/>
    </row>
    <row r="124" spans="1:7" s="36" customFormat="1" ht="30" customHeight="1" x14ac:dyDescent="0.25">
      <c r="A124" s="30"/>
      <c r="B124" s="47"/>
      <c r="C124" s="24"/>
      <c r="D124" s="66"/>
    </row>
    <row r="125" spans="1:7" ht="30" customHeight="1" x14ac:dyDescent="0.25">
      <c r="A125" s="30"/>
      <c r="B125" s="47"/>
      <c r="C125" s="24"/>
      <c r="D125" s="66"/>
      <c r="G125" s="25"/>
    </row>
    <row r="126" spans="1:7" ht="51.75" customHeight="1" x14ac:dyDescent="0.25">
      <c r="A126" s="30"/>
      <c r="B126" s="47"/>
      <c r="C126" s="25"/>
      <c r="D126" s="65"/>
      <c r="G126" s="25"/>
    </row>
    <row r="127" spans="1:7" ht="51" customHeight="1" x14ac:dyDescent="0.25">
      <c r="A127" s="25"/>
      <c r="B127" s="25"/>
      <c r="C127" s="25"/>
      <c r="D127" s="66"/>
      <c r="G127" s="25"/>
    </row>
    <row r="128" spans="1:7" ht="24" customHeight="1" x14ac:dyDescent="0.25">
      <c r="A128" s="48"/>
      <c r="B128" s="47"/>
      <c r="C128" s="25"/>
      <c r="D128" s="65"/>
      <c r="G128" s="25"/>
    </row>
    <row r="129" spans="1:12" ht="45.75" customHeight="1" x14ac:dyDescent="0.25">
      <c r="A129" s="49"/>
      <c r="B129" s="49"/>
      <c r="C129" s="49"/>
      <c r="D129" s="67"/>
      <c r="E129" s="52"/>
      <c r="F129" s="52"/>
      <c r="G129" s="25"/>
      <c r="H129" s="52"/>
      <c r="I129" s="52"/>
      <c r="J129" s="52"/>
      <c r="K129" s="52"/>
      <c r="L129" s="52"/>
    </row>
    <row r="130" spans="1:12" ht="30" customHeight="1" x14ac:dyDescent="0.25">
      <c r="A130" s="50"/>
      <c r="B130" s="34"/>
      <c r="C130" s="24"/>
      <c r="D130" s="65"/>
      <c r="G130" s="25"/>
    </row>
    <row r="131" spans="1:12" s="36" customFormat="1" ht="4.5" customHeight="1" x14ac:dyDescent="0.25">
      <c r="A131" s="51"/>
      <c r="B131" s="51"/>
      <c r="C131" s="51"/>
      <c r="D131" s="68"/>
      <c r="G131" s="25"/>
    </row>
    <row r="132" spans="1:12" ht="64.5" customHeight="1" x14ac:dyDescent="0.25">
      <c r="A132" s="29"/>
      <c r="B132" s="28"/>
      <c r="C132" s="112"/>
      <c r="D132" s="63"/>
      <c r="G132" s="25"/>
    </row>
    <row r="133" spans="1:12" ht="15.75" x14ac:dyDescent="0.25">
      <c r="A133" s="28"/>
      <c r="B133" s="28"/>
      <c r="C133" s="33"/>
      <c r="D133" s="69"/>
      <c r="E133" s="36"/>
    </row>
    <row r="134" spans="1:12" x14ac:dyDescent="0.25">
      <c r="A134" s="53"/>
      <c r="B134" s="53"/>
      <c r="C134" s="113"/>
      <c r="D134" s="70"/>
    </row>
    <row r="135" spans="1:12" x14ac:dyDescent="0.25">
      <c r="A135" s="54"/>
      <c r="B135" s="54"/>
      <c r="C135" s="55"/>
      <c r="D135" s="71"/>
    </row>
    <row r="136" spans="1:12" x14ac:dyDescent="0.25">
      <c r="A136" s="54"/>
      <c r="B136" s="54"/>
      <c r="C136" s="55"/>
      <c r="D136" s="71"/>
    </row>
    <row r="137" spans="1:12" x14ac:dyDescent="0.25">
      <c r="A137" s="54"/>
      <c r="B137" s="54"/>
      <c r="C137" s="55"/>
      <c r="D137" s="71"/>
    </row>
    <row r="138" spans="1:12" x14ac:dyDescent="0.25">
      <c r="A138" s="54"/>
      <c r="B138" s="54"/>
      <c r="C138" s="55"/>
      <c r="D138" s="71"/>
    </row>
    <row r="139" spans="1:12" x14ac:dyDescent="0.25">
      <c r="A139" s="54"/>
      <c r="B139" s="54"/>
      <c r="C139" s="55"/>
      <c r="D139" s="71"/>
    </row>
    <row r="140" spans="1:12" x14ac:dyDescent="0.25">
      <c r="A140" s="54"/>
      <c r="B140" s="54"/>
      <c r="C140" s="55"/>
      <c r="D140" s="71"/>
    </row>
    <row r="141" spans="1:12" x14ac:dyDescent="0.25">
      <c r="A141" s="54"/>
      <c r="B141" s="54"/>
      <c r="C141" s="55"/>
      <c r="D141" s="71"/>
    </row>
    <row r="142" spans="1:12" x14ac:dyDescent="0.25">
      <c r="A142" s="54"/>
      <c r="B142" s="54"/>
      <c r="C142" s="55"/>
      <c r="D142" s="71"/>
    </row>
    <row r="143" spans="1:12" x14ac:dyDescent="0.25">
      <c r="A143" s="54"/>
      <c r="B143" s="54"/>
      <c r="C143" s="55"/>
      <c r="D143" s="71"/>
    </row>
    <row r="144" spans="1:12" x14ac:dyDescent="0.25">
      <c r="A144" s="54"/>
      <c r="B144" s="54"/>
      <c r="C144" s="55"/>
      <c r="D144" s="71"/>
    </row>
    <row r="145" spans="1:4" x14ac:dyDescent="0.25">
      <c r="A145" s="54"/>
      <c r="B145" s="54"/>
      <c r="C145" s="55"/>
      <c r="D145" s="71"/>
    </row>
    <row r="146" spans="1:4" x14ac:dyDescent="0.25">
      <c r="A146" s="54"/>
      <c r="B146" s="54"/>
      <c r="C146" s="55"/>
      <c r="D146" s="71"/>
    </row>
    <row r="147" spans="1:4" x14ac:dyDescent="0.25">
      <c r="A147" s="54"/>
      <c r="B147" s="54"/>
      <c r="C147" s="55"/>
      <c r="D147" s="71"/>
    </row>
    <row r="148" spans="1:4" x14ac:dyDescent="0.25">
      <c r="A148" s="54"/>
      <c r="B148" s="54"/>
      <c r="C148" s="55"/>
      <c r="D148" s="71"/>
    </row>
    <row r="149" spans="1:4" x14ac:dyDescent="0.25">
      <c r="A149" s="54"/>
      <c r="B149" s="54"/>
      <c r="C149" s="55"/>
      <c r="D149" s="71"/>
    </row>
    <row r="150" spans="1:4" x14ac:dyDescent="0.25">
      <c r="A150" s="54"/>
      <c r="B150" s="54"/>
      <c r="C150" s="55"/>
      <c r="D150" s="71"/>
    </row>
    <row r="151" spans="1:4" x14ac:dyDescent="0.25">
      <c r="A151" s="54"/>
      <c r="B151" s="54"/>
      <c r="C151" s="55"/>
      <c r="D151" s="71"/>
    </row>
    <row r="152" spans="1:4" x14ac:dyDescent="0.25">
      <c r="A152" s="54"/>
      <c r="B152" s="54"/>
      <c r="C152" s="55"/>
      <c r="D152" s="71"/>
    </row>
    <row r="153" spans="1:4" x14ac:dyDescent="0.25">
      <c r="A153" s="54"/>
      <c r="B153" s="54"/>
      <c r="C153" s="55"/>
      <c r="D153" s="71"/>
    </row>
    <row r="154" spans="1:4" x14ac:dyDescent="0.25">
      <c r="A154" s="54"/>
      <c r="B154" s="54"/>
      <c r="C154" s="55"/>
      <c r="D154" s="71"/>
    </row>
    <row r="155" spans="1:4" x14ac:dyDescent="0.25">
      <c r="A155" s="54"/>
      <c r="B155" s="54"/>
      <c r="C155" s="55"/>
      <c r="D155" s="71"/>
    </row>
    <row r="156" spans="1:4" x14ac:dyDescent="0.25">
      <c r="A156" s="54"/>
      <c r="B156" s="54"/>
      <c r="C156" s="55"/>
      <c r="D156" s="71"/>
    </row>
    <row r="157" spans="1:4" x14ac:dyDescent="0.25">
      <c r="A157" s="54"/>
      <c r="B157" s="54"/>
      <c r="C157" s="55"/>
      <c r="D157" s="71"/>
    </row>
    <row r="158" spans="1:4" x14ac:dyDescent="0.25">
      <c r="A158" s="54"/>
      <c r="B158" s="54"/>
      <c r="C158" s="55"/>
      <c r="D158" s="71"/>
    </row>
    <row r="159" spans="1:4" x14ac:dyDescent="0.25">
      <c r="A159" s="54"/>
      <c r="B159" s="54"/>
      <c r="C159" s="55"/>
      <c r="D159" s="71"/>
    </row>
    <row r="166" spans="1:1" x14ac:dyDescent="0.25">
      <c r="A166" s="56"/>
    </row>
    <row r="167" spans="1:1" x14ac:dyDescent="0.25">
      <c r="A167" s="35"/>
    </row>
  </sheetData>
  <sheetProtection password="89A9"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45">
    <mergeCell ref="A108:B108"/>
    <mergeCell ref="A94:D94"/>
    <mergeCell ref="C79:C80"/>
    <mergeCell ref="A6:D6"/>
    <mergeCell ref="A7:D7"/>
    <mergeCell ref="C61:C62"/>
    <mergeCell ref="C64:C65"/>
    <mergeCell ref="A40:D40"/>
    <mergeCell ref="A8:D8"/>
    <mergeCell ref="C30:C34"/>
    <mergeCell ref="A35:D35"/>
    <mergeCell ref="A28:D28"/>
    <mergeCell ref="A29:D29"/>
    <mergeCell ref="A105:D105"/>
    <mergeCell ref="C99:C101"/>
    <mergeCell ref="D97:D102"/>
    <mergeCell ref="A1:D1"/>
    <mergeCell ref="A53:D53"/>
    <mergeCell ref="A12:D12"/>
    <mergeCell ref="A24:D24"/>
    <mergeCell ref="A20:D20"/>
    <mergeCell ref="A5:D5"/>
    <mergeCell ref="A9:D9"/>
    <mergeCell ref="D21:D23"/>
    <mergeCell ref="D14:D19"/>
    <mergeCell ref="A2:D2"/>
    <mergeCell ref="C14:C17"/>
    <mergeCell ref="A3:D3"/>
    <mergeCell ref="C10:D10"/>
    <mergeCell ref="C36:C38"/>
    <mergeCell ref="C49:C51"/>
    <mergeCell ref="A4:D4"/>
    <mergeCell ref="D25:D27"/>
    <mergeCell ref="C82:C86"/>
    <mergeCell ref="C87:C90"/>
    <mergeCell ref="A74:D74"/>
    <mergeCell ref="A95:D95"/>
    <mergeCell ref="A67:D67"/>
    <mergeCell ref="A71:D71"/>
    <mergeCell ref="A72:D72"/>
    <mergeCell ref="A49:B49"/>
    <mergeCell ref="D76:D92"/>
    <mergeCell ref="D42:D51"/>
    <mergeCell ref="D36:D38"/>
    <mergeCell ref="D30:D34"/>
  </mergeCells>
  <dataValidations count="2">
    <dataValidation type="custom" allowBlank="1" showInputMessage="1" showErrorMessage="1" sqref="B79">
      <formula1>B54=1</formula1>
    </dataValidation>
    <dataValidation type="custom" allowBlank="1" showInputMessage="1" showErrorMessage="1" sqref="B57">
      <formula1>B54=1</formula1>
    </dataValidation>
  </dataValidations>
  <hyperlinks>
    <hyperlink ref="A7" r:id="rId2"/>
  </hyperlinks>
  <pageMargins left="0.23622047244094491" right="0.23622047244094491" top="0.74803149606299213" bottom="0.74803149606299213" header="0.31496062992125984" footer="0.31496062992125984"/>
  <pageSetup paperSize="9" scale="51" fitToHeight="0" orientation="portrait" blackAndWhite="1" r:id="rId3"/>
  <drawing r:id="rId4"/>
  <legacyDrawing r:id="rId5"/>
  <mc:AlternateContent xmlns:mc="http://schemas.openxmlformats.org/markup-compatibility/2006">
    <mc:Choice Requires="x14">
      <controls>
        <mc:AlternateContent xmlns:mc="http://schemas.openxmlformats.org/markup-compatibility/2006">
          <mc:Choice Requires="x14">
            <control shapeId="1093" r:id="rId6" name="Drop Down 69">
              <controlPr locked="0" defaultSize="0" autoLine="0" autoPict="0" altText="Bitte wählen Sie aus">
                <anchor moveWithCells="1">
                  <from>
                    <xdr:col>1</xdr:col>
                    <xdr:colOff>9525</xdr:colOff>
                    <xdr:row>17</xdr:row>
                    <xdr:rowOff>9525</xdr:rowOff>
                  </from>
                  <to>
                    <xdr:col>1</xdr:col>
                    <xdr:colOff>5457825</xdr:colOff>
                    <xdr:row>17</xdr:row>
                    <xdr:rowOff>333375</xdr:rowOff>
                  </to>
                </anchor>
              </controlPr>
            </control>
          </mc:Choice>
        </mc:AlternateContent>
        <mc:AlternateContent xmlns:mc="http://schemas.openxmlformats.org/markup-compatibility/2006">
          <mc:Choice Requires="x14">
            <control shapeId="1097" r:id="rId7" name="Drop Down 73">
              <controlPr defaultSize="0" autoLine="0" autoPict="0">
                <anchor moveWithCells="1">
                  <from>
                    <xdr:col>0</xdr:col>
                    <xdr:colOff>2409825</xdr:colOff>
                    <xdr:row>53</xdr:row>
                    <xdr:rowOff>190500</xdr:rowOff>
                  </from>
                  <to>
                    <xdr:col>1</xdr:col>
                    <xdr:colOff>5467350</xdr:colOff>
                    <xdr:row>53</xdr:row>
                    <xdr:rowOff>800100</xdr:rowOff>
                  </to>
                </anchor>
              </controlPr>
            </control>
          </mc:Choice>
        </mc:AlternateContent>
        <mc:AlternateContent xmlns:mc="http://schemas.openxmlformats.org/markup-compatibility/2006">
          <mc:Choice Requires="x14">
            <control shapeId="1101" r:id="rId8" name="Drop Down 77">
              <controlPr defaultSize="0" autoLine="0" autoPict="0">
                <anchor moveWithCells="1">
                  <from>
                    <xdr:col>1</xdr:col>
                    <xdr:colOff>0</xdr:colOff>
                    <xdr:row>54</xdr:row>
                    <xdr:rowOff>152400</xdr:rowOff>
                  </from>
                  <to>
                    <xdr:col>2</xdr:col>
                    <xdr:colOff>0</xdr:colOff>
                    <xdr:row>54</xdr:row>
                    <xdr:rowOff>771525</xdr:rowOff>
                  </to>
                </anchor>
              </controlPr>
            </control>
          </mc:Choice>
        </mc:AlternateContent>
        <mc:AlternateContent xmlns:mc="http://schemas.openxmlformats.org/markup-compatibility/2006">
          <mc:Choice Requires="x14">
            <control shapeId="1103" r:id="rId9" name="Drop Down 79">
              <controlPr defaultSize="0" autoLine="0" autoPict="0">
                <anchor moveWithCells="1">
                  <from>
                    <xdr:col>1</xdr:col>
                    <xdr:colOff>9525</xdr:colOff>
                    <xdr:row>68</xdr:row>
                    <xdr:rowOff>561975</xdr:rowOff>
                  </from>
                  <to>
                    <xdr:col>2</xdr:col>
                    <xdr:colOff>9525</xdr:colOff>
                    <xdr:row>68</xdr:row>
                    <xdr:rowOff>1181100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IF(B54=3,Zielsprachniveau_Intensiv,Bezüge!$A$10:$A$14)</xm:f>
          </x14:formula1>
          <xm:sqref>B55</xm:sqref>
        </x14:dataValidation>
        <x14:dataValidation type="list" allowBlank="1" showInputMessage="1" showErrorMessage="1">
          <x14:formula1>
            <xm:f>Bezüge!$A$1:$A$3</xm:f>
          </x14:formula1>
          <xm:sqref>B54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FF00"/>
  </sheetPr>
  <dimension ref="A1:T152"/>
  <sheetViews>
    <sheetView showGridLines="0" topLeftCell="A19" zoomScale="90" zoomScaleNormal="90" workbookViewId="0">
      <selection activeCell="C36" sqref="C36:C38"/>
    </sheetView>
  </sheetViews>
  <sheetFormatPr baseColWidth="10" defaultRowHeight="15" x14ac:dyDescent="0.25"/>
  <sheetData>
    <row r="1" spans="1:12" ht="32.25" customHeight="1" x14ac:dyDescent="0.25">
      <c r="A1" s="301" t="s">
        <v>53</v>
      </c>
      <c r="B1" s="301"/>
      <c r="C1" s="301"/>
      <c r="D1" s="301"/>
      <c r="E1" s="301"/>
      <c r="F1" s="301"/>
      <c r="G1" s="301"/>
      <c r="H1" s="301"/>
      <c r="I1" s="301"/>
      <c r="J1" s="301"/>
      <c r="K1" s="301"/>
      <c r="L1" s="301"/>
    </row>
    <row r="2" spans="1:12" ht="3" customHeight="1" x14ac:dyDescent="0.25"/>
    <row r="3" spans="1:12" ht="126.75" customHeight="1" x14ac:dyDescent="0.25">
      <c r="A3" s="300" t="s">
        <v>156</v>
      </c>
      <c r="B3" s="300"/>
      <c r="C3" s="300"/>
      <c r="D3" s="300"/>
      <c r="E3" s="300"/>
      <c r="F3" s="300"/>
      <c r="G3" s="300"/>
      <c r="H3" s="300"/>
      <c r="I3" s="300"/>
      <c r="J3" s="300"/>
      <c r="K3" s="300"/>
      <c r="L3" s="300"/>
    </row>
    <row r="4" spans="1:12" ht="38.25" customHeight="1" x14ac:dyDescent="0.25"/>
    <row r="18" spans="20:20" ht="23.25" x14ac:dyDescent="0.35">
      <c r="T18" s="5"/>
    </row>
    <row r="148" spans="2:7" x14ac:dyDescent="0.25">
      <c r="B148" s="35"/>
      <c r="C148" s="34"/>
      <c r="D148" s="35"/>
      <c r="E148" s="34"/>
      <c r="F148" s="35"/>
      <c r="G148" s="34"/>
    </row>
    <row r="149" spans="2:7" x14ac:dyDescent="0.25">
      <c r="B149" s="284"/>
      <c r="C149" s="284"/>
      <c r="D149" s="284"/>
      <c r="E149" s="284"/>
      <c r="F149" s="284"/>
      <c r="G149" s="284"/>
    </row>
    <row r="150" spans="2:7" x14ac:dyDescent="0.25">
      <c r="B150" s="35"/>
      <c r="C150" s="34"/>
      <c r="D150" s="35"/>
      <c r="E150" s="34"/>
      <c r="F150" s="35"/>
      <c r="G150" s="34"/>
    </row>
    <row r="151" spans="2:7" x14ac:dyDescent="0.25">
      <c r="B151" s="35"/>
      <c r="C151" s="34"/>
      <c r="D151" s="35"/>
      <c r="E151" s="34"/>
      <c r="F151" s="35"/>
      <c r="G151" s="34"/>
    </row>
    <row r="152" spans="2:7" x14ac:dyDescent="0.25">
      <c r="B152" s="35"/>
      <c r="C152" s="34"/>
      <c r="D152" s="35"/>
      <c r="E152" s="34"/>
      <c r="F152" s="35"/>
      <c r="G152" s="34"/>
    </row>
  </sheetData>
  <customSheetViews>
    <customSheetView guid="{48B03C94-AC2C-40D7-8A6D-3041673B8BA8}" scale="85" showGridLines="0">
      <selection activeCell="E8" sqref="E8"/>
      <pageMargins left="0.7" right="0.7" top="0.78740157499999996" bottom="0.78740157499999996" header="0.3" footer="0.3"/>
    </customSheetView>
  </customSheetViews>
  <mergeCells count="5">
    <mergeCell ref="A3:L3"/>
    <mergeCell ref="A1:L1"/>
    <mergeCell ref="B149:C149"/>
    <mergeCell ref="D149:E149"/>
    <mergeCell ref="F149:G149"/>
  </mergeCells>
  <pageMargins left="0.7" right="0.7" top="0.78740157499999996" bottom="0.78740157499999996"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L127"/>
  <sheetViews>
    <sheetView showGridLines="0" tabSelected="1" topLeftCell="A28" zoomScaleNormal="100" workbookViewId="0">
      <selection activeCell="C40" sqref="C40"/>
    </sheetView>
  </sheetViews>
  <sheetFormatPr baseColWidth="10" defaultColWidth="11.42578125" defaultRowHeight="15" x14ac:dyDescent="0.25"/>
  <cols>
    <col min="1" max="1" width="36.140625" style="32" customWidth="1"/>
    <col min="2" max="2" width="60.7109375" style="32" customWidth="1"/>
    <col min="3" max="3" width="37.5703125" style="57" customWidth="1"/>
    <col min="4" max="4" width="35.7109375" style="72" customWidth="1"/>
    <col min="5" max="16384" width="11.42578125" style="16"/>
  </cols>
  <sheetData>
    <row r="1" spans="1:5" ht="54.75" customHeight="1" x14ac:dyDescent="0.25">
      <c r="A1" s="313" t="s">
        <v>155</v>
      </c>
      <c r="B1" s="313"/>
      <c r="C1" s="313"/>
      <c r="D1" s="313"/>
    </row>
    <row r="2" spans="1:5" ht="21" customHeight="1" x14ac:dyDescent="0.25">
      <c r="A2" s="278" t="s">
        <v>131</v>
      </c>
      <c r="B2" s="278"/>
      <c r="C2" s="278"/>
      <c r="D2" s="278"/>
    </row>
    <row r="3" spans="1:5" ht="21" customHeight="1" x14ac:dyDescent="0.25">
      <c r="A3" s="282" t="s">
        <v>132</v>
      </c>
      <c r="B3" s="283"/>
      <c r="C3" s="283"/>
      <c r="D3" s="283"/>
    </row>
    <row r="4" spans="1:5" ht="69" customHeight="1" x14ac:dyDescent="0.25">
      <c r="A4" s="314" t="s">
        <v>72</v>
      </c>
      <c r="B4" s="314"/>
      <c r="C4" s="314"/>
      <c r="D4" s="314"/>
    </row>
    <row r="5" spans="1:5" ht="14.25" customHeight="1" x14ac:dyDescent="0.25">
      <c r="A5" s="314" t="s">
        <v>76</v>
      </c>
      <c r="B5" s="315"/>
      <c r="C5" s="315"/>
      <c r="D5" s="315"/>
    </row>
    <row r="6" spans="1:5" s="108" customFormat="1" ht="21.75" customHeight="1" x14ac:dyDescent="0.2">
      <c r="A6" s="286" t="s">
        <v>162</v>
      </c>
      <c r="B6" s="287"/>
      <c r="C6" s="287"/>
      <c r="D6" s="287"/>
    </row>
    <row r="7" spans="1:5" ht="30" customHeight="1" thickBot="1" x14ac:dyDescent="0.3">
      <c r="A7" s="272" t="s">
        <v>13</v>
      </c>
      <c r="B7" s="272"/>
      <c r="C7" s="272"/>
      <c r="D7" s="272"/>
    </row>
    <row r="8" spans="1:5" s="36" customFormat="1" ht="102" customHeight="1" thickBot="1" x14ac:dyDescent="0.3">
      <c r="A8" s="17" t="s">
        <v>18</v>
      </c>
      <c r="B8" s="17" t="str">
        <f>IdNr.!C6</f>
        <v>Wird von der AEWB nach Eingang des Antrags (elektronisch und postalisch) vergeben.</v>
      </c>
      <c r="C8" s="279" t="s">
        <v>129</v>
      </c>
      <c r="D8" s="280"/>
    </row>
    <row r="9" spans="1:5" s="36" customFormat="1" ht="47.25" customHeight="1" thickBot="1" x14ac:dyDescent="0.3">
      <c r="A9" s="17" t="s">
        <v>100</v>
      </c>
      <c r="B9" s="161">
        <f>'Einzelantrag SEG'!B48</f>
        <v>0</v>
      </c>
      <c r="C9" s="279" t="s">
        <v>97</v>
      </c>
      <c r="D9" s="280"/>
    </row>
    <row r="10" spans="1:5" s="37" customFormat="1" ht="15" customHeight="1" thickBot="1" x14ac:dyDescent="0.3">
      <c r="A10" s="18"/>
      <c r="B10" s="19"/>
      <c r="C10" s="19"/>
      <c r="D10" s="58"/>
    </row>
    <row r="11" spans="1:5" ht="30" customHeight="1" thickBot="1" x14ac:dyDescent="0.3">
      <c r="A11" s="267" t="s">
        <v>52</v>
      </c>
      <c r="B11" s="268"/>
      <c r="C11" s="268"/>
      <c r="D11" s="269"/>
      <c r="E11" s="75"/>
    </row>
    <row r="12" spans="1:5" s="36" customFormat="1" ht="3" customHeight="1" thickBot="1" x14ac:dyDescent="0.3">
      <c r="A12" s="38"/>
      <c r="B12" s="39"/>
      <c r="C12" s="39"/>
      <c r="D12" s="40"/>
      <c r="E12" s="75"/>
    </row>
    <row r="13" spans="1:5" ht="27" customHeight="1" x14ac:dyDescent="0.25">
      <c r="A13" s="91" t="s">
        <v>40</v>
      </c>
      <c r="B13" s="6">
        <f>'Einzelantrag SEG'!B14</f>
        <v>0</v>
      </c>
      <c r="C13" s="277" t="s">
        <v>59</v>
      </c>
      <c r="D13" s="302"/>
    </row>
    <row r="14" spans="1:5" ht="27" customHeight="1" x14ac:dyDescent="0.25">
      <c r="A14" s="92" t="s">
        <v>3</v>
      </c>
      <c r="B14" s="7">
        <f>'Einzelantrag SEG'!B15</f>
        <v>0</v>
      </c>
      <c r="C14" s="248"/>
      <c r="D14" s="303"/>
    </row>
    <row r="15" spans="1:5" ht="27" customHeight="1" x14ac:dyDescent="0.25">
      <c r="A15" s="92" t="s">
        <v>1</v>
      </c>
      <c r="B15" s="8">
        <f>'Einzelantrag SEG'!B16</f>
        <v>0</v>
      </c>
      <c r="C15" s="248"/>
      <c r="D15" s="303"/>
    </row>
    <row r="16" spans="1:5" ht="27" customHeight="1" x14ac:dyDescent="0.25">
      <c r="A16" s="92" t="s">
        <v>2</v>
      </c>
      <c r="B16" s="7">
        <f>'Einzelantrag SEG'!B17</f>
        <v>0</v>
      </c>
      <c r="C16" s="248"/>
      <c r="D16" s="303"/>
    </row>
    <row r="17" spans="1:5" ht="37.5" customHeight="1" thickBot="1" x14ac:dyDescent="0.3">
      <c r="A17" s="92" t="s">
        <v>58</v>
      </c>
      <c r="B17" s="7">
        <f>'Einzelantrag SEG'!B19</f>
        <v>0</v>
      </c>
      <c r="C17" s="281"/>
      <c r="D17" s="304"/>
    </row>
    <row r="18" spans="1:5" s="76" customFormat="1" ht="30" customHeight="1" thickBot="1" x14ac:dyDescent="0.4">
      <c r="A18" s="267" t="s">
        <v>73</v>
      </c>
      <c r="B18" s="268"/>
      <c r="C18" s="268"/>
      <c r="D18" s="269"/>
    </row>
    <row r="19" spans="1:5" ht="27" customHeight="1" thickBot="1" x14ac:dyDescent="0.3">
      <c r="A19" s="91" t="s">
        <v>63</v>
      </c>
      <c r="B19" s="9">
        <f>'Einzelantrag SEG'!B42</f>
        <v>0</v>
      </c>
      <c r="C19" s="106"/>
      <c r="D19" s="182"/>
    </row>
    <row r="20" spans="1:5" ht="30" customHeight="1" thickBot="1" x14ac:dyDescent="0.3">
      <c r="A20" s="267" t="s">
        <v>7</v>
      </c>
      <c r="B20" s="268"/>
      <c r="C20" s="268"/>
      <c r="D20" s="269"/>
    </row>
    <row r="21" spans="1:5" ht="27" customHeight="1" x14ac:dyDescent="0.25">
      <c r="A21" s="93" t="s">
        <v>8</v>
      </c>
      <c r="B21" s="9">
        <f>'Einzelantrag SEG'!B21</f>
        <v>0</v>
      </c>
      <c r="C21" s="88"/>
      <c r="D21" s="302"/>
    </row>
    <row r="22" spans="1:5" ht="27" customHeight="1" x14ac:dyDescent="0.25">
      <c r="A22" s="94" t="s">
        <v>10</v>
      </c>
      <c r="B22" s="10">
        <f>'Einzelantrag SEG'!B22</f>
        <v>0</v>
      </c>
      <c r="C22" s="106"/>
      <c r="D22" s="303"/>
    </row>
    <row r="23" spans="1:5" ht="27" customHeight="1" thickBot="1" x14ac:dyDescent="0.3">
      <c r="A23" s="95" t="s">
        <v>9</v>
      </c>
      <c r="B23" s="11">
        <f>'Einzelantrag SEG'!B23</f>
        <v>0</v>
      </c>
      <c r="C23" s="106"/>
      <c r="D23" s="304"/>
    </row>
    <row r="24" spans="1:5" ht="30" customHeight="1" thickBot="1" x14ac:dyDescent="0.3">
      <c r="A24" s="267" t="s">
        <v>11</v>
      </c>
      <c r="B24" s="268"/>
      <c r="C24" s="268"/>
      <c r="D24" s="269"/>
    </row>
    <row r="25" spans="1:5" ht="27" customHeight="1" x14ac:dyDescent="0.25">
      <c r="A25" s="93" t="s">
        <v>22</v>
      </c>
      <c r="B25" s="9">
        <f>'Einzelantrag SEG'!B25</f>
        <v>0</v>
      </c>
      <c r="C25" s="88"/>
      <c r="D25" s="302"/>
    </row>
    <row r="26" spans="1:5" ht="27" customHeight="1" x14ac:dyDescent="0.25">
      <c r="A26" s="94" t="s">
        <v>4</v>
      </c>
      <c r="B26" s="12">
        <f>'Einzelantrag SEG'!B26</f>
        <v>0</v>
      </c>
      <c r="C26" s="106"/>
      <c r="D26" s="303"/>
    </row>
    <row r="27" spans="1:5" ht="27" customHeight="1" thickBot="1" x14ac:dyDescent="0.3">
      <c r="A27" s="95" t="s">
        <v>5</v>
      </c>
      <c r="B27" s="73">
        <f>'Einzelantrag SEG'!B27</f>
        <v>0</v>
      </c>
      <c r="C27" s="107"/>
      <c r="D27" s="304"/>
    </row>
    <row r="28" spans="1:5" ht="38.25" customHeight="1" thickBot="1" x14ac:dyDescent="0.3">
      <c r="A28" s="21"/>
      <c r="B28" s="22"/>
      <c r="C28" s="23"/>
      <c r="D28" s="24"/>
      <c r="E28" s="25"/>
    </row>
    <row r="29" spans="1:5" ht="30" customHeight="1" thickBot="1" x14ac:dyDescent="0.3">
      <c r="A29" s="253" t="s">
        <v>95</v>
      </c>
      <c r="B29" s="254"/>
      <c r="C29" s="254"/>
      <c r="D29" s="255"/>
      <c r="E29" s="26"/>
    </row>
    <row r="30" spans="1:5" ht="5.25" customHeight="1" thickBot="1" x14ac:dyDescent="0.3">
      <c r="A30" s="36"/>
      <c r="B30" s="30"/>
      <c r="C30" s="110"/>
      <c r="D30" s="61"/>
    </row>
    <row r="31" spans="1:5" ht="36.75" customHeight="1" thickBot="1" x14ac:dyDescent="0.3">
      <c r="A31" s="250" t="s">
        <v>91</v>
      </c>
      <c r="B31" s="251"/>
      <c r="C31" s="251"/>
      <c r="D31" s="252"/>
    </row>
    <row r="32" spans="1:5" s="126" customFormat="1" ht="5.0999999999999996" customHeight="1" thickBot="1" x14ac:dyDescent="0.3">
      <c r="A32" s="128"/>
      <c r="B32" s="142"/>
      <c r="C32" s="127"/>
      <c r="D32" s="127"/>
    </row>
    <row r="33" spans="1:4" s="126" customFormat="1" ht="36.75" customHeight="1" thickBot="1" x14ac:dyDescent="0.3">
      <c r="A33" s="202" t="s">
        <v>113</v>
      </c>
      <c r="B33" s="203" t="str">
        <f>IF('Einzelantrag SEG'!B54=1,"Basissprachkurs",IF('Einzelantrag SEG'!B54=2,"Vertiefungssprachkurs","Intensivsprachkurs"))</f>
        <v>Basissprachkurs</v>
      </c>
      <c r="C33" s="202"/>
      <c r="D33" s="202"/>
    </row>
    <row r="34" spans="1:4" ht="32.1" customHeight="1" thickBot="1" x14ac:dyDescent="0.3">
      <c r="A34" s="199"/>
      <c r="B34" s="199" t="s">
        <v>109</v>
      </c>
      <c r="C34" s="200" t="s">
        <v>101</v>
      </c>
      <c r="D34" s="201" t="s">
        <v>6</v>
      </c>
    </row>
    <row r="35" spans="1:4" ht="32.1" customHeight="1" x14ac:dyDescent="0.25">
      <c r="A35" s="91" t="s">
        <v>82</v>
      </c>
      <c r="B35" s="176">
        <f>'Einzelantrag SEG'!B76</f>
        <v>0</v>
      </c>
      <c r="C35" s="179"/>
      <c r="D35" s="308"/>
    </row>
    <row r="36" spans="1:4" ht="32.1" customHeight="1" x14ac:dyDescent="0.25">
      <c r="A36" s="92" t="s">
        <v>83</v>
      </c>
      <c r="B36" s="177">
        <f>'Einzelantrag SEG'!B77</f>
        <v>0</v>
      </c>
      <c r="C36" s="180"/>
      <c r="D36" s="309"/>
    </row>
    <row r="37" spans="1:4" ht="32.1" customHeight="1" x14ac:dyDescent="0.25">
      <c r="A37" s="92" t="s">
        <v>84</v>
      </c>
      <c r="B37" s="177">
        <f>'Einzelantrag SEG'!B78</f>
        <v>0</v>
      </c>
      <c r="C37" s="180"/>
      <c r="D37" s="309"/>
    </row>
    <row r="38" spans="1:4" ht="32.1" customHeight="1" x14ac:dyDescent="0.25">
      <c r="A38" s="92" t="s">
        <v>137</v>
      </c>
      <c r="B38" s="177">
        <f>'Einzelantrag SEG'!B79</f>
        <v>0</v>
      </c>
      <c r="C38" s="180"/>
      <c r="D38" s="309"/>
    </row>
    <row r="39" spans="1:4" ht="32.1" customHeight="1" x14ac:dyDescent="0.25">
      <c r="A39" s="92" t="s">
        <v>85</v>
      </c>
      <c r="B39" s="177">
        <f>'Einzelantrag SEG'!B80</f>
        <v>0</v>
      </c>
      <c r="C39" s="180"/>
      <c r="D39" s="309"/>
    </row>
    <row r="40" spans="1:4" ht="32.1" customHeight="1" x14ac:dyDescent="0.25">
      <c r="A40" s="92" t="s">
        <v>86</v>
      </c>
      <c r="B40" s="177">
        <f>'Einzelantrag SEG'!B81</f>
        <v>0</v>
      </c>
      <c r="C40" s="180"/>
      <c r="D40" s="309"/>
    </row>
    <row r="41" spans="1:4" ht="32.1" customHeight="1" x14ac:dyDescent="0.25">
      <c r="A41" s="92" t="s">
        <v>25</v>
      </c>
      <c r="B41" s="177">
        <f>'Einzelantrag SEG'!B82</f>
        <v>0</v>
      </c>
      <c r="C41" s="180"/>
      <c r="D41" s="309"/>
    </row>
    <row r="42" spans="1:4" ht="32.1" customHeight="1" x14ac:dyDescent="0.25">
      <c r="A42" s="92" t="s">
        <v>28</v>
      </c>
      <c r="B42" s="177">
        <f>'Einzelantrag SEG'!B83</f>
        <v>0</v>
      </c>
      <c r="C42" s="180"/>
      <c r="D42" s="309"/>
    </row>
    <row r="43" spans="1:4" ht="32.1" customHeight="1" x14ac:dyDescent="0.25">
      <c r="A43" s="92" t="s">
        <v>87</v>
      </c>
      <c r="B43" s="177">
        <f>'Einzelantrag SEG'!B84</f>
        <v>0</v>
      </c>
      <c r="C43" s="180"/>
      <c r="D43" s="309"/>
    </row>
    <row r="44" spans="1:4" ht="47.25" customHeight="1" x14ac:dyDescent="0.25">
      <c r="A44" s="92" t="s">
        <v>27</v>
      </c>
      <c r="B44" s="177">
        <f>'Einzelantrag SEG'!B85</f>
        <v>0</v>
      </c>
      <c r="C44" s="180"/>
      <c r="D44" s="309"/>
    </row>
    <row r="45" spans="1:4" ht="45.75" customHeight="1" x14ac:dyDescent="0.25">
      <c r="A45" s="92" t="s">
        <v>26</v>
      </c>
      <c r="B45" s="177">
        <f>'Einzelantrag SEG'!B86</f>
        <v>0</v>
      </c>
      <c r="C45" s="180"/>
      <c r="D45" s="309"/>
    </row>
    <row r="46" spans="1:4" ht="32.1" customHeight="1" x14ac:dyDescent="0.25">
      <c r="A46" s="92" t="s">
        <v>88</v>
      </c>
      <c r="B46" s="177">
        <f>'Einzelantrag SEG'!B87</f>
        <v>0</v>
      </c>
      <c r="C46" s="180"/>
      <c r="D46" s="309"/>
    </row>
    <row r="47" spans="1:4" ht="32.1" customHeight="1" x14ac:dyDescent="0.25">
      <c r="A47" s="92" t="s">
        <v>29</v>
      </c>
      <c r="B47" s="177">
        <f>'Einzelantrag SEG'!B88</f>
        <v>0</v>
      </c>
      <c r="C47" s="180"/>
      <c r="D47" s="309"/>
    </row>
    <row r="48" spans="1:4" s="36" customFormat="1" ht="35.25" customHeight="1" x14ac:dyDescent="0.25">
      <c r="A48" s="92" t="s">
        <v>89</v>
      </c>
      <c r="B48" s="177">
        <f>'Einzelantrag SEG'!B89</f>
        <v>0</v>
      </c>
      <c r="C48" s="180"/>
      <c r="D48" s="309"/>
    </row>
    <row r="49" spans="1:4" s="42" customFormat="1" ht="54" customHeight="1" x14ac:dyDescent="0.25">
      <c r="A49" s="239" t="s">
        <v>90</v>
      </c>
      <c r="B49" s="177">
        <f>'Einzelantrag SEG'!B90</f>
        <v>0</v>
      </c>
      <c r="C49" s="240"/>
      <c r="D49" s="309"/>
    </row>
    <row r="50" spans="1:4" s="42" customFormat="1" ht="54" customHeight="1" thickBot="1" x14ac:dyDescent="0.3">
      <c r="A50" s="237" t="s">
        <v>142</v>
      </c>
      <c r="B50" s="177">
        <f>'Einzelantrag SEG'!B91</f>
        <v>0</v>
      </c>
      <c r="C50" s="238"/>
      <c r="D50" s="309"/>
    </row>
    <row r="51" spans="1:4" s="129" customFormat="1" ht="47.25" customHeight="1" thickBot="1" x14ac:dyDescent="0.3">
      <c r="A51" s="90" t="s">
        <v>92</v>
      </c>
      <c r="B51" s="178">
        <f>'Einzelantrag SEG'!B92</f>
        <v>0</v>
      </c>
      <c r="C51" s="181">
        <f>SUM(C35:C49)</f>
        <v>0</v>
      </c>
      <c r="D51" s="310"/>
    </row>
    <row r="52" spans="1:4" s="129" customFormat="1" ht="20.25" customHeight="1" x14ac:dyDescent="0.25">
      <c r="A52" s="130"/>
      <c r="B52" s="131"/>
      <c r="C52" s="124"/>
      <c r="D52" s="127"/>
    </row>
    <row r="53" spans="1:4" s="126" customFormat="1" ht="10.5" customHeight="1" thickBot="1" x14ac:dyDescent="0.3">
      <c r="A53" s="285"/>
      <c r="B53" s="285"/>
      <c r="C53" s="285"/>
      <c r="D53" s="285"/>
    </row>
    <row r="54" spans="1:4" s="36" customFormat="1" ht="38.25" customHeight="1" thickBot="1" x14ac:dyDescent="0.3">
      <c r="A54" s="253" t="s">
        <v>102</v>
      </c>
      <c r="B54" s="254"/>
      <c r="C54" s="254"/>
      <c r="D54" s="255"/>
    </row>
    <row r="55" spans="1:4" s="36" customFormat="1" ht="5.25" customHeight="1" thickBot="1" x14ac:dyDescent="0.3">
      <c r="A55" s="29"/>
      <c r="B55" s="28"/>
      <c r="C55" s="112"/>
      <c r="D55" s="169"/>
    </row>
    <row r="56" spans="1:4" ht="32.1" customHeight="1" thickBot="1" x14ac:dyDescent="0.3">
      <c r="A56" s="16"/>
      <c r="B56" s="163" t="s">
        <v>109</v>
      </c>
      <c r="C56" s="125" t="s">
        <v>101</v>
      </c>
      <c r="D56" s="164" t="s">
        <v>6</v>
      </c>
    </row>
    <row r="57" spans="1:4" s="36" customFormat="1" ht="45.75" customHeight="1" thickBot="1" x14ac:dyDescent="0.3">
      <c r="A57" s="165" t="s">
        <v>103</v>
      </c>
      <c r="B57" s="147">
        <f>B51</f>
        <v>0</v>
      </c>
      <c r="C57" s="166">
        <f>C51</f>
        <v>0</v>
      </c>
      <c r="D57" s="305"/>
    </row>
    <row r="58" spans="1:4" s="36" customFormat="1" ht="45.75" customHeight="1" thickBot="1" x14ac:dyDescent="0.3">
      <c r="A58" s="204" t="s">
        <v>125</v>
      </c>
      <c r="B58" s="205">
        <f>IF(B51&gt;=23400,23400,B51-B59-B60)</f>
        <v>0</v>
      </c>
      <c r="C58" s="241"/>
      <c r="D58" s="306"/>
    </row>
    <row r="59" spans="1:4" s="42" customFormat="1" ht="45" customHeight="1" x14ac:dyDescent="0.25">
      <c r="A59" s="145" t="s">
        <v>68</v>
      </c>
      <c r="B59" s="168">
        <f>'Einzelantrag SEG'!B100</f>
        <v>0</v>
      </c>
      <c r="C59" s="184"/>
      <c r="D59" s="306"/>
    </row>
    <row r="60" spans="1:4" ht="45.75" customHeight="1" thickBot="1" x14ac:dyDescent="0.3">
      <c r="A60" s="103" t="s">
        <v>69</v>
      </c>
      <c r="B60" s="170">
        <f>'Einzelantrag SEG'!B101</f>
        <v>0</v>
      </c>
      <c r="C60" s="138"/>
      <c r="D60" s="307"/>
    </row>
    <row r="61" spans="1:4" ht="12.75" customHeight="1" thickBot="1" x14ac:dyDescent="0.3">
      <c r="B61" s="121"/>
      <c r="C61" s="167"/>
      <c r="D61" s="171"/>
    </row>
    <row r="62" spans="1:4" ht="48" customHeight="1" thickBot="1" x14ac:dyDescent="0.3">
      <c r="A62" s="165" t="s">
        <v>126</v>
      </c>
      <c r="B62" s="147">
        <f>'Einzelantrag SEG'!B102</f>
        <v>400</v>
      </c>
      <c r="C62" s="147"/>
      <c r="D62" s="171"/>
    </row>
    <row r="63" spans="1:4" ht="12.75" customHeight="1" thickBot="1" x14ac:dyDescent="0.3">
      <c r="B63" s="121"/>
      <c r="C63" s="167"/>
      <c r="D63" s="171"/>
    </row>
    <row r="64" spans="1:4" s="98" customFormat="1" ht="90.75" customHeight="1" thickBot="1" x14ac:dyDescent="0.3">
      <c r="A64" s="183" t="s">
        <v>51</v>
      </c>
      <c r="B64" s="311"/>
      <c r="C64" s="312"/>
      <c r="D64" s="78"/>
    </row>
    <row r="65" spans="1:6" ht="26.25" customHeight="1" x14ac:dyDescent="0.25">
      <c r="A65" s="272" t="s">
        <v>74</v>
      </c>
      <c r="B65" s="272"/>
      <c r="C65" s="272"/>
      <c r="D65" s="272"/>
    </row>
    <row r="66" spans="1:6" ht="43.5" customHeight="1" x14ac:dyDescent="0.25">
      <c r="A66" s="272" t="s">
        <v>130</v>
      </c>
      <c r="B66" s="272"/>
      <c r="C66" s="272"/>
      <c r="D66" s="272"/>
    </row>
    <row r="67" spans="1:6" ht="15" customHeight="1" x14ac:dyDescent="0.25">
      <c r="A67" s="35"/>
      <c r="B67" s="34"/>
      <c r="C67" s="24"/>
      <c r="D67" s="66"/>
    </row>
    <row r="68" spans="1:6" ht="15" customHeight="1" x14ac:dyDescent="0.25">
      <c r="A68" s="35"/>
      <c r="B68" s="34"/>
      <c r="C68" s="24"/>
      <c r="D68" s="66"/>
    </row>
    <row r="69" spans="1:6" s="36" customFormat="1" ht="15" customHeight="1" x14ac:dyDescent="0.25">
      <c r="A69" s="35"/>
      <c r="B69" s="34"/>
      <c r="C69" s="24"/>
      <c r="D69" s="66"/>
    </row>
    <row r="70" spans="1:6" s="36" customFormat="1" ht="13.5" customHeight="1" x14ac:dyDescent="0.25">
      <c r="A70" s="35"/>
      <c r="B70" s="2"/>
      <c r="C70" s="24"/>
      <c r="D70" s="66"/>
    </row>
    <row r="71" spans="1:6" s="36" customFormat="1" ht="17.25" customHeight="1" x14ac:dyDescent="0.25">
      <c r="A71" s="45"/>
      <c r="B71" s="23"/>
      <c r="C71" s="24"/>
      <c r="D71" s="66"/>
    </row>
    <row r="72" spans="1:6" s="36" customFormat="1" ht="28.5" customHeight="1" x14ac:dyDescent="0.25">
      <c r="A72" s="45"/>
      <c r="B72" s="34"/>
      <c r="C72" s="24"/>
      <c r="D72" s="66"/>
    </row>
    <row r="73" spans="1:6" s="36" customFormat="1" ht="41.25" customHeight="1" x14ac:dyDescent="0.25">
      <c r="A73" s="45"/>
      <c r="B73" s="34"/>
      <c r="C73" s="24"/>
      <c r="D73" s="66"/>
      <c r="E73" s="42"/>
      <c r="F73" s="42"/>
    </row>
    <row r="74" spans="1:6" ht="6" customHeight="1" x14ac:dyDescent="0.25">
      <c r="A74" s="45"/>
      <c r="B74" s="34"/>
      <c r="C74" s="24"/>
      <c r="D74" s="65"/>
    </row>
    <row r="75" spans="1:6" ht="29.25" customHeight="1" x14ac:dyDescent="0.25">
      <c r="A75" s="34"/>
      <c r="B75" s="34"/>
      <c r="C75" s="25"/>
      <c r="D75" s="63"/>
    </row>
    <row r="76" spans="1:6" ht="30" customHeight="1" x14ac:dyDescent="0.25">
      <c r="A76" s="29"/>
      <c r="B76" s="28"/>
      <c r="C76" s="112"/>
      <c r="D76" s="66"/>
    </row>
    <row r="77" spans="1:6" ht="30" customHeight="1" x14ac:dyDescent="0.25">
      <c r="A77" s="45"/>
      <c r="B77" s="43"/>
      <c r="C77" s="24"/>
      <c r="D77" s="66"/>
    </row>
    <row r="78" spans="1:6" ht="30" customHeight="1" x14ac:dyDescent="0.25">
      <c r="A78" s="45"/>
      <c r="B78" s="43"/>
      <c r="C78" s="24"/>
      <c r="D78" s="66"/>
    </row>
    <row r="79" spans="1:6" ht="30" customHeight="1" x14ac:dyDescent="0.25">
      <c r="A79" s="45"/>
      <c r="B79" s="43"/>
      <c r="C79" s="24"/>
      <c r="D79" s="66"/>
    </row>
    <row r="80" spans="1:6" ht="30" customHeight="1" x14ac:dyDescent="0.25">
      <c r="A80" s="45"/>
      <c r="B80" s="43"/>
      <c r="C80" s="24"/>
      <c r="D80" s="66"/>
    </row>
    <row r="81" spans="1:12" ht="30" customHeight="1" x14ac:dyDescent="0.25">
      <c r="A81" s="45"/>
      <c r="B81" s="46"/>
      <c r="C81" s="24"/>
      <c r="D81" s="66"/>
    </row>
    <row r="82" spans="1:12" ht="30" customHeight="1" x14ac:dyDescent="0.25">
      <c r="A82" s="45"/>
      <c r="B82" s="43"/>
      <c r="C82" s="24"/>
      <c r="D82" s="66"/>
    </row>
    <row r="83" spans="1:12" ht="30" customHeight="1" x14ac:dyDescent="0.25">
      <c r="A83" s="30"/>
      <c r="B83" s="47"/>
      <c r="C83" s="24"/>
      <c r="D83" s="66"/>
    </row>
    <row r="84" spans="1:12" s="36" customFormat="1" ht="30" customHeight="1" x14ac:dyDescent="0.25">
      <c r="A84" s="30"/>
      <c r="B84" s="47"/>
      <c r="C84" s="24"/>
      <c r="D84" s="65"/>
    </row>
    <row r="85" spans="1:12" ht="30" customHeight="1" x14ac:dyDescent="0.25">
      <c r="A85" s="30"/>
      <c r="B85" s="47"/>
      <c r="C85" s="25"/>
      <c r="D85" s="66"/>
      <c r="G85" s="25"/>
    </row>
    <row r="86" spans="1:12" ht="51.75" customHeight="1" x14ac:dyDescent="0.25">
      <c r="A86" s="25"/>
      <c r="B86" s="25"/>
      <c r="C86" s="25"/>
      <c r="D86" s="65"/>
      <c r="G86" s="25"/>
    </row>
    <row r="87" spans="1:12" ht="51" customHeight="1" x14ac:dyDescent="0.25">
      <c r="A87" s="48"/>
      <c r="B87" s="47"/>
      <c r="C87" s="25"/>
      <c r="D87" s="67"/>
      <c r="G87" s="25"/>
    </row>
    <row r="88" spans="1:12" ht="24" customHeight="1" x14ac:dyDescent="0.25">
      <c r="A88" s="49"/>
      <c r="B88" s="49"/>
      <c r="C88" s="49"/>
      <c r="D88" s="65"/>
      <c r="G88" s="25"/>
    </row>
    <row r="89" spans="1:12" ht="45.75" customHeight="1" x14ac:dyDescent="0.25">
      <c r="A89" s="50"/>
      <c r="B89" s="34"/>
      <c r="C89" s="24"/>
      <c r="D89" s="68"/>
      <c r="E89" s="52"/>
      <c r="F89" s="52"/>
      <c r="G89" s="25"/>
      <c r="H89" s="52"/>
      <c r="I89" s="52"/>
      <c r="J89" s="52"/>
      <c r="K89" s="52"/>
      <c r="L89" s="52"/>
    </row>
    <row r="90" spans="1:12" ht="30" customHeight="1" x14ac:dyDescent="0.25">
      <c r="A90" s="51"/>
      <c r="B90" s="51"/>
      <c r="C90" s="51"/>
      <c r="D90" s="63"/>
      <c r="G90" s="25"/>
    </row>
    <row r="91" spans="1:12" s="36" customFormat="1" ht="4.5" customHeight="1" x14ac:dyDescent="0.25">
      <c r="A91" s="29"/>
      <c r="B91" s="28"/>
      <c r="C91" s="112"/>
      <c r="D91" s="69"/>
      <c r="G91" s="25"/>
    </row>
    <row r="92" spans="1:12" ht="64.5" customHeight="1" x14ac:dyDescent="0.25">
      <c r="A92" s="28"/>
      <c r="B92" s="28"/>
      <c r="C92" s="33"/>
      <c r="D92" s="70"/>
      <c r="G92" s="25"/>
    </row>
    <row r="93" spans="1:12" x14ac:dyDescent="0.25">
      <c r="A93" s="53"/>
      <c r="B93" s="53"/>
      <c r="C93" s="113"/>
      <c r="D93" s="71"/>
      <c r="E93" s="36"/>
    </row>
    <row r="94" spans="1:12" x14ac:dyDescent="0.25">
      <c r="A94" s="54"/>
      <c r="B94" s="54"/>
      <c r="C94" s="55"/>
      <c r="D94" s="71"/>
    </row>
    <row r="95" spans="1:12" x14ac:dyDescent="0.25">
      <c r="A95" s="54"/>
      <c r="B95" s="54"/>
      <c r="C95" s="55"/>
      <c r="D95" s="71"/>
    </row>
    <row r="96" spans="1:12" x14ac:dyDescent="0.25">
      <c r="A96" s="54"/>
      <c r="B96" s="54"/>
      <c r="C96" s="55"/>
      <c r="D96" s="71"/>
    </row>
    <row r="97" spans="1:4" x14ac:dyDescent="0.25">
      <c r="A97" s="54"/>
      <c r="B97" s="54"/>
      <c r="C97" s="55"/>
      <c r="D97" s="71"/>
    </row>
    <row r="98" spans="1:4" x14ac:dyDescent="0.25">
      <c r="A98" s="54"/>
      <c r="B98" s="54"/>
      <c r="C98" s="55"/>
      <c r="D98" s="71"/>
    </row>
    <row r="99" spans="1:4" x14ac:dyDescent="0.25">
      <c r="A99" s="54"/>
      <c r="B99" s="54"/>
      <c r="C99" s="55"/>
      <c r="D99" s="71"/>
    </row>
    <row r="100" spans="1:4" x14ac:dyDescent="0.25">
      <c r="A100" s="54"/>
      <c r="B100" s="54"/>
      <c r="C100" s="55"/>
      <c r="D100" s="71"/>
    </row>
    <row r="101" spans="1:4" x14ac:dyDescent="0.25">
      <c r="A101" s="54"/>
      <c r="B101" s="54"/>
      <c r="C101" s="55"/>
      <c r="D101" s="71"/>
    </row>
    <row r="102" spans="1:4" x14ac:dyDescent="0.25">
      <c r="A102" s="54"/>
      <c r="B102" s="54"/>
      <c r="C102" s="55"/>
      <c r="D102" s="71"/>
    </row>
    <row r="103" spans="1:4" x14ac:dyDescent="0.25">
      <c r="A103" s="54"/>
      <c r="B103" s="54"/>
      <c r="C103" s="55"/>
      <c r="D103" s="71"/>
    </row>
    <row r="104" spans="1:4" x14ac:dyDescent="0.25">
      <c r="A104" s="54"/>
      <c r="B104" s="54"/>
      <c r="C104" s="55"/>
      <c r="D104" s="71"/>
    </row>
    <row r="105" spans="1:4" x14ac:dyDescent="0.25">
      <c r="A105" s="54"/>
      <c r="B105" s="54"/>
      <c r="C105" s="55"/>
      <c r="D105" s="71"/>
    </row>
    <row r="106" spans="1:4" x14ac:dyDescent="0.25">
      <c r="A106" s="54"/>
      <c r="B106" s="54"/>
      <c r="C106" s="55"/>
      <c r="D106" s="71"/>
    </row>
    <row r="107" spans="1:4" x14ac:dyDescent="0.25">
      <c r="A107" s="54"/>
      <c r="B107" s="54"/>
      <c r="C107" s="55"/>
      <c r="D107" s="71"/>
    </row>
    <row r="108" spans="1:4" x14ac:dyDescent="0.25">
      <c r="A108" s="54"/>
      <c r="B108" s="54"/>
      <c r="C108" s="55"/>
      <c r="D108" s="71"/>
    </row>
    <row r="109" spans="1:4" x14ac:dyDescent="0.25">
      <c r="A109" s="54"/>
      <c r="B109" s="54"/>
      <c r="C109" s="55"/>
      <c r="D109" s="71"/>
    </row>
    <row r="110" spans="1:4" x14ac:dyDescent="0.25">
      <c r="A110" s="54"/>
      <c r="B110" s="54"/>
      <c r="C110" s="55"/>
      <c r="D110" s="71"/>
    </row>
    <row r="111" spans="1:4" x14ac:dyDescent="0.25">
      <c r="A111" s="54"/>
      <c r="B111" s="54"/>
      <c r="C111" s="55"/>
      <c r="D111" s="71"/>
    </row>
    <row r="112" spans="1:4" x14ac:dyDescent="0.25">
      <c r="A112" s="54"/>
      <c r="B112" s="54"/>
      <c r="C112" s="55"/>
      <c r="D112" s="71"/>
    </row>
    <row r="113" spans="1:12" x14ac:dyDescent="0.25">
      <c r="A113" s="54"/>
      <c r="B113" s="54"/>
      <c r="C113" s="55"/>
      <c r="D113" s="71"/>
    </row>
    <row r="114" spans="1:12" x14ac:dyDescent="0.25">
      <c r="A114" s="54"/>
      <c r="B114" s="54"/>
      <c r="C114" s="55"/>
      <c r="D114" s="71"/>
    </row>
    <row r="115" spans="1:12" x14ac:dyDescent="0.25">
      <c r="A115" s="54"/>
      <c r="B115" s="54"/>
      <c r="C115" s="55"/>
      <c r="D115" s="71"/>
    </row>
    <row r="116" spans="1:12" x14ac:dyDescent="0.25">
      <c r="A116" s="54"/>
      <c r="B116" s="54"/>
      <c r="C116" s="55"/>
      <c r="D116" s="71"/>
    </row>
    <row r="117" spans="1:12" x14ac:dyDescent="0.25">
      <c r="A117" s="54"/>
      <c r="B117" s="54"/>
      <c r="C117" s="55"/>
      <c r="D117" s="71"/>
    </row>
    <row r="118" spans="1:12" x14ac:dyDescent="0.25">
      <c r="A118" s="54"/>
      <c r="B118" s="54"/>
      <c r="C118" s="55"/>
    </row>
    <row r="125" spans="1:12" x14ac:dyDescent="0.25">
      <c r="A125" s="56"/>
    </row>
    <row r="126" spans="1:12" s="32" customFormat="1" x14ac:dyDescent="0.25">
      <c r="A126" s="35"/>
      <c r="C126" s="57"/>
      <c r="D126" s="72"/>
      <c r="E126" s="16"/>
      <c r="F126" s="16"/>
      <c r="G126" s="16"/>
      <c r="H126" s="16"/>
      <c r="I126" s="16"/>
      <c r="J126" s="16"/>
      <c r="K126" s="16"/>
      <c r="L126" s="16"/>
    </row>
    <row r="127" spans="1:12" s="32" customFormat="1" x14ac:dyDescent="0.25">
      <c r="C127" s="57"/>
      <c r="D127" s="72"/>
      <c r="E127" s="16"/>
      <c r="F127" s="16"/>
      <c r="G127" s="16"/>
      <c r="H127" s="16"/>
      <c r="I127" s="16"/>
      <c r="J127" s="16"/>
      <c r="K127" s="16"/>
      <c r="L127" s="16"/>
    </row>
  </sheetData>
  <sheetProtection password="89A9" sheet="1" objects="1" scenarios="1"/>
  <mergeCells count="26">
    <mergeCell ref="A7:D7"/>
    <mergeCell ref="C8:D8"/>
    <mergeCell ref="A11:D11"/>
    <mergeCell ref="C9:D9"/>
    <mergeCell ref="A1:D1"/>
    <mergeCell ref="A2:D2"/>
    <mergeCell ref="A3:D3"/>
    <mergeCell ref="A4:D4"/>
    <mergeCell ref="A5:D5"/>
    <mergeCell ref="A6:D6"/>
    <mergeCell ref="A65:D65"/>
    <mergeCell ref="A66:D66"/>
    <mergeCell ref="A31:D31"/>
    <mergeCell ref="D35:D51"/>
    <mergeCell ref="B64:C64"/>
    <mergeCell ref="D25:D27"/>
    <mergeCell ref="D13:D17"/>
    <mergeCell ref="D21:D23"/>
    <mergeCell ref="A54:D54"/>
    <mergeCell ref="D57:D60"/>
    <mergeCell ref="A53:D53"/>
    <mergeCell ref="C13:C17"/>
    <mergeCell ref="A18:D18"/>
    <mergeCell ref="A20:D20"/>
    <mergeCell ref="A24:D24"/>
    <mergeCell ref="A29:D29"/>
  </mergeCells>
  <hyperlinks>
    <hyperlink ref="A6:D6" r:id="rId1" display="http://www.aewb-nds.de/themen/migration-integration/projekte-zum-spracherwerb-von-gefluechteten-basissprachkurse-201718/  "/>
    <hyperlink ref="A6" r:id="rId2"/>
  </hyperlinks>
  <pageMargins left="0.23622047244094491" right="0.23622047244094491" top="0.74803149606299213" bottom="0.74803149606299213" header="0.31496062992125984" footer="0.31496062992125984"/>
  <pageSetup paperSize="9" scale="52" fitToHeight="0" orientation="portrait" blackAndWhite="1" r:id="rId3"/>
  <ignoredErrors>
    <ignoredError sqref="B25:B27 B21:B23 B19 B13:B17"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FFF00"/>
  </sheetPr>
  <dimension ref="A3:L5"/>
  <sheetViews>
    <sheetView showGridLines="0" topLeftCell="A40" zoomScaleNormal="100" workbookViewId="0">
      <selection activeCell="C36" sqref="C36:C38"/>
    </sheetView>
  </sheetViews>
  <sheetFormatPr baseColWidth="10" defaultRowHeight="15" x14ac:dyDescent="0.25"/>
  <sheetData>
    <row r="3" spans="1:12" ht="20.25" x14ac:dyDescent="0.25">
      <c r="A3" s="301" t="s">
        <v>12</v>
      </c>
      <c r="B3" s="301"/>
      <c r="C3" s="301"/>
      <c r="D3" s="301"/>
      <c r="E3" s="301"/>
      <c r="F3" s="301"/>
      <c r="G3" s="301"/>
      <c r="H3" s="301"/>
      <c r="I3" s="301"/>
      <c r="J3" s="301"/>
      <c r="K3" s="301"/>
      <c r="L3" s="301"/>
    </row>
    <row r="5" spans="1:12" ht="57.75" customHeight="1" x14ac:dyDescent="0.25">
      <c r="A5" s="300" t="s">
        <v>160</v>
      </c>
      <c r="B5" s="300"/>
      <c r="C5" s="300"/>
      <c r="D5" s="300"/>
      <c r="E5" s="300"/>
      <c r="F5" s="300"/>
      <c r="G5" s="300"/>
      <c r="H5" s="300"/>
      <c r="I5" s="300"/>
      <c r="J5" s="300"/>
      <c r="K5" s="300"/>
      <c r="L5" s="300"/>
    </row>
  </sheetData>
  <mergeCells count="2">
    <mergeCell ref="A3:L3"/>
    <mergeCell ref="A5:L5"/>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B3:E19"/>
  <sheetViews>
    <sheetView showGridLines="0" workbookViewId="0">
      <selection activeCell="F18" sqref="F18"/>
    </sheetView>
  </sheetViews>
  <sheetFormatPr baseColWidth="10" defaultRowHeight="14.25" x14ac:dyDescent="0.2"/>
  <cols>
    <col min="1" max="1" width="11.42578125" style="195"/>
    <col min="2" max="2" width="28.42578125" style="195" customWidth="1"/>
    <col min="3" max="3" width="39.85546875" style="195" customWidth="1"/>
    <col min="4" max="4" width="26.42578125" style="195" customWidth="1"/>
    <col min="5" max="5" width="25.85546875" style="195" customWidth="1"/>
    <col min="6" max="16384" width="11.42578125" style="195"/>
  </cols>
  <sheetData>
    <row r="3" spans="2:5" ht="18" x14ac:dyDescent="0.25">
      <c r="B3" s="206" t="s">
        <v>36</v>
      </c>
    </row>
    <row r="5" spans="2:5" ht="195" customHeight="1" thickBot="1" x14ac:dyDescent="0.25">
      <c r="B5" s="316" t="s">
        <v>164</v>
      </c>
      <c r="C5" s="316"/>
      <c r="D5" s="316"/>
      <c r="E5" s="316"/>
    </row>
    <row r="6" spans="2:5" ht="91.5" customHeight="1" thickBot="1" x14ac:dyDescent="0.25">
      <c r="B6" s="1" t="s">
        <v>18</v>
      </c>
      <c r="C6" s="101" t="s">
        <v>39</v>
      </c>
      <c r="D6" s="207"/>
      <c r="E6" s="207"/>
    </row>
    <row r="7" spans="2:5" ht="5.25" customHeight="1" x14ac:dyDescent="0.2"/>
    <row r="8" spans="2:5" ht="20.100000000000001" customHeight="1" x14ac:dyDescent="0.25">
      <c r="B8" s="208" t="s">
        <v>60</v>
      </c>
      <c r="C8" s="209">
        <f>'Einzelantrag SEG'!B42</f>
        <v>0</v>
      </c>
    </row>
    <row r="9" spans="2:5" ht="20.100000000000001" customHeight="1" x14ac:dyDescent="0.2">
      <c r="B9" s="210" t="s">
        <v>50</v>
      </c>
      <c r="C9" s="209">
        <f>'Einzelantrag SEG'!B44</f>
        <v>0</v>
      </c>
    </row>
    <row r="10" spans="2:5" ht="20.100000000000001" customHeight="1" x14ac:dyDescent="0.2">
      <c r="B10" s="210" t="s">
        <v>5</v>
      </c>
      <c r="C10" s="211">
        <f>'Einzelantrag SEG'!B45</f>
        <v>0</v>
      </c>
    </row>
    <row r="11" spans="2:5" ht="20.100000000000001" customHeight="1" x14ac:dyDescent="0.2">
      <c r="B11" s="210" t="s">
        <v>4</v>
      </c>
      <c r="C11" s="211">
        <f>'Einzelantrag SEG'!B46</f>
        <v>0</v>
      </c>
    </row>
    <row r="12" spans="2:5" ht="3.75" customHeight="1" x14ac:dyDescent="0.2">
      <c r="B12" s="212"/>
      <c r="C12" s="209"/>
    </row>
    <row r="13" spans="2:5" ht="20.100000000000001" customHeight="1" x14ac:dyDescent="0.25">
      <c r="B13" s="208" t="s">
        <v>33</v>
      </c>
      <c r="C13" s="209">
        <f>'Einzelantrag SEG'!B14</f>
        <v>0</v>
      </c>
    </row>
    <row r="14" spans="2:5" ht="20.100000000000001" customHeight="1" x14ac:dyDescent="0.2">
      <c r="B14" s="210" t="s">
        <v>50</v>
      </c>
      <c r="C14" s="209">
        <f>'Einzelantrag SEG'!B25</f>
        <v>0</v>
      </c>
    </row>
    <row r="15" spans="2:5" ht="20.100000000000001" customHeight="1" x14ac:dyDescent="0.2">
      <c r="B15" s="210" t="s">
        <v>5</v>
      </c>
      <c r="C15" s="213">
        <f>'Einzelantrag SEG'!B27</f>
        <v>0</v>
      </c>
    </row>
    <row r="16" spans="2:5" ht="20.100000000000001" customHeight="1" x14ac:dyDescent="0.2">
      <c r="B16" s="210" t="s">
        <v>4</v>
      </c>
      <c r="C16" s="211">
        <f>'Einzelantrag SEG'!B26</f>
        <v>0</v>
      </c>
    </row>
    <row r="17" spans="2:3" ht="3.75" customHeight="1" x14ac:dyDescent="0.2">
      <c r="B17" s="212"/>
      <c r="C17" s="209"/>
    </row>
    <row r="18" spans="2:3" ht="20.100000000000001" customHeight="1" x14ac:dyDescent="0.25">
      <c r="B18" s="208" t="s">
        <v>34</v>
      </c>
      <c r="C18" s="214">
        <f>'Einzelantrag SEG'!B61</f>
        <v>0</v>
      </c>
    </row>
    <row r="19" spans="2:3" ht="20.100000000000001" customHeight="1" x14ac:dyDescent="0.25">
      <c r="B19" s="208" t="s">
        <v>35</v>
      </c>
      <c r="C19" s="214">
        <f>'Einzelantrag SEG'!B62</f>
        <v>0</v>
      </c>
    </row>
  </sheetData>
  <customSheetViews>
    <customSheetView guid="{48B03C94-AC2C-40D7-8A6D-3041673B8BA8}">
      <selection activeCell="B49" sqref="B49"/>
      <pageMargins left="0.7" right="0.7" top="0.78740157499999996" bottom="0.78740157499999996" header="0.3" footer="0.3"/>
    </customSheetView>
  </customSheetViews>
  <mergeCells count="1">
    <mergeCell ref="B5:E5"/>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sheetPr>
  <dimension ref="A1:BO2"/>
  <sheetViews>
    <sheetView workbookViewId="0">
      <selection activeCell="G25" sqref="G25"/>
    </sheetView>
  </sheetViews>
  <sheetFormatPr baseColWidth="10" defaultRowHeight="15" x14ac:dyDescent="0.25"/>
  <cols>
    <col min="2" max="2" width="15.7109375" customWidth="1"/>
    <col min="6" max="6" width="17.28515625" customWidth="1"/>
    <col min="8" max="8" width="15.7109375" customWidth="1"/>
    <col min="9" max="9" width="13.85546875" customWidth="1"/>
    <col min="13" max="13" width="16.42578125" customWidth="1"/>
    <col min="16" max="16" width="14" customWidth="1"/>
    <col min="29" max="29" width="18.42578125" customWidth="1"/>
    <col min="32" max="32" width="11.28515625" customWidth="1"/>
    <col min="33" max="33" width="18.42578125" customWidth="1"/>
    <col min="35" max="35" width="19.7109375" customWidth="1"/>
    <col min="37" max="37" width="13.5703125" customWidth="1"/>
    <col min="40" max="40" width="15.140625" customWidth="1"/>
    <col min="42" max="42" width="12.5703125" customWidth="1"/>
    <col min="43" max="43" width="16.5703125" customWidth="1"/>
    <col min="45" max="45" width="12.28515625" customWidth="1"/>
    <col min="46" max="46" width="13.7109375" customWidth="1"/>
    <col min="47" max="47" width="12.7109375" customWidth="1"/>
    <col min="48" max="48" width="12.5703125" customWidth="1"/>
    <col min="49" max="49" width="11.42578125" customWidth="1"/>
    <col min="50" max="50" width="13.85546875" customWidth="1"/>
    <col min="51" max="51" width="14.42578125" customWidth="1"/>
    <col min="53" max="53" width="13.140625" customWidth="1"/>
    <col min="54" max="54" width="17.42578125" customWidth="1"/>
    <col min="56" max="56" width="9.5703125" customWidth="1"/>
    <col min="57" max="57" width="12.140625" customWidth="1"/>
    <col min="58" max="59" width="14" customWidth="1"/>
    <col min="60" max="60" width="14.28515625" customWidth="1"/>
    <col min="61" max="61" width="14.42578125" customWidth="1"/>
    <col min="62" max="62" width="17.7109375" customWidth="1"/>
    <col min="67" max="67" width="12.7109375" customWidth="1"/>
    <col min="79" max="79" width="12.42578125" customWidth="1"/>
  </cols>
  <sheetData>
    <row r="1" spans="1:67" s="189" customFormat="1" ht="168" customHeight="1" x14ac:dyDescent="0.25">
      <c r="A1" s="186" t="s">
        <v>111</v>
      </c>
      <c r="B1" s="187" t="s">
        <v>40</v>
      </c>
      <c r="C1" s="187" t="s">
        <v>3</v>
      </c>
      <c r="D1" s="187" t="s">
        <v>1</v>
      </c>
      <c r="E1" s="187" t="s">
        <v>2</v>
      </c>
      <c r="F1" s="187" t="s">
        <v>41</v>
      </c>
      <c r="G1" s="187" t="s">
        <v>37</v>
      </c>
      <c r="H1" s="187" t="s">
        <v>104</v>
      </c>
      <c r="I1" s="187" t="s">
        <v>8</v>
      </c>
      <c r="J1" s="187" t="s">
        <v>10</v>
      </c>
      <c r="K1" s="187" t="s">
        <v>9</v>
      </c>
      <c r="L1" s="187" t="s">
        <v>105</v>
      </c>
      <c r="M1" s="187" t="s">
        <v>49</v>
      </c>
      <c r="N1" s="187" t="s">
        <v>4</v>
      </c>
      <c r="O1" s="187" t="s">
        <v>5</v>
      </c>
      <c r="P1" s="187" t="s">
        <v>21</v>
      </c>
      <c r="Q1" s="187" t="s">
        <v>3</v>
      </c>
      <c r="R1" s="187" t="s">
        <v>1</v>
      </c>
      <c r="S1" s="187" t="s">
        <v>2</v>
      </c>
      <c r="T1" s="187" t="s">
        <v>56</v>
      </c>
      <c r="U1" s="187" t="s">
        <v>105</v>
      </c>
      <c r="V1" s="187" t="s">
        <v>17</v>
      </c>
      <c r="W1" s="187" t="s">
        <v>15</v>
      </c>
      <c r="X1" s="187" t="s">
        <v>63</v>
      </c>
      <c r="Y1" s="187" t="s">
        <v>56</v>
      </c>
      <c r="Z1" s="187" t="s">
        <v>50</v>
      </c>
      <c r="AA1" s="187" t="s">
        <v>5</v>
      </c>
      <c r="AB1" s="187" t="s">
        <v>4</v>
      </c>
      <c r="AC1" s="187" t="s">
        <v>64</v>
      </c>
      <c r="AD1" s="187" t="s">
        <v>106</v>
      </c>
      <c r="AE1" s="187" t="s">
        <v>113</v>
      </c>
      <c r="AF1" s="187" t="s">
        <v>116</v>
      </c>
      <c r="AG1" s="187" t="s">
        <v>77</v>
      </c>
      <c r="AH1" s="187" t="s">
        <v>135</v>
      </c>
      <c r="AI1" s="187" t="s">
        <v>38</v>
      </c>
      <c r="AJ1" s="187" t="s">
        <v>67</v>
      </c>
      <c r="AK1" s="187" t="s">
        <v>159</v>
      </c>
      <c r="AL1" s="187" t="s">
        <v>19</v>
      </c>
      <c r="AM1" s="187" t="s">
        <v>20</v>
      </c>
      <c r="AN1" s="187" t="s">
        <v>57</v>
      </c>
      <c r="AO1" s="187" t="s">
        <v>23</v>
      </c>
      <c r="AP1" s="187" t="s">
        <v>24</v>
      </c>
      <c r="AQ1" s="187" t="s">
        <v>161</v>
      </c>
      <c r="AR1" s="187" t="s">
        <v>82</v>
      </c>
      <c r="AS1" s="187" t="s">
        <v>83</v>
      </c>
      <c r="AT1" s="187" t="s">
        <v>84</v>
      </c>
      <c r="AU1" s="187" t="s">
        <v>137</v>
      </c>
      <c r="AV1" s="187" t="s">
        <v>85</v>
      </c>
      <c r="AW1" s="187" t="s">
        <v>86</v>
      </c>
      <c r="AX1" s="187" t="s">
        <v>25</v>
      </c>
      <c r="AY1" s="187" t="s">
        <v>28</v>
      </c>
      <c r="AZ1" s="187" t="s">
        <v>87</v>
      </c>
      <c r="BA1" s="187" t="s">
        <v>27</v>
      </c>
      <c r="BB1" s="187" t="s">
        <v>26</v>
      </c>
      <c r="BC1" s="187" t="s">
        <v>88</v>
      </c>
      <c r="BD1" s="187" t="s">
        <v>29</v>
      </c>
      <c r="BE1" s="187" t="s">
        <v>89</v>
      </c>
      <c r="BF1" s="188" t="s">
        <v>157</v>
      </c>
      <c r="BG1" s="188" t="s">
        <v>158</v>
      </c>
      <c r="BH1" s="242" t="s">
        <v>92</v>
      </c>
      <c r="BI1" s="187" t="s">
        <v>98</v>
      </c>
      <c r="BJ1" s="187" t="s">
        <v>30</v>
      </c>
      <c r="BK1" s="187" t="s">
        <v>70</v>
      </c>
      <c r="BL1" s="190" t="s">
        <v>68</v>
      </c>
      <c r="BM1" s="190" t="s">
        <v>69</v>
      </c>
      <c r="BN1" s="188" t="s">
        <v>81</v>
      </c>
      <c r="BO1" s="187" t="s">
        <v>112</v>
      </c>
    </row>
    <row r="2" spans="1:67" x14ac:dyDescent="0.25">
      <c r="A2" t="str">
        <f>IdNr.!C6</f>
        <v>Wird von der AEWB nach Eingang des Antrags (elektronisch und postalisch) vergeben.</v>
      </c>
      <c r="B2">
        <f>'Einzelantrag SEG'!B14</f>
        <v>0</v>
      </c>
      <c r="C2">
        <f>'Einzelantrag SEG'!B15</f>
        <v>0</v>
      </c>
      <c r="D2">
        <f>'Einzelantrag SEG'!B16</f>
        <v>0</v>
      </c>
      <c r="E2">
        <f>'Einzelantrag SEG'!B17</f>
        <v>0</v>
      </c>
      <c r="F2" t="str">
        <f>IF('Einzelantrag SEG'!B18=1,"HVHS",(IF('Einzelantrag SEG'!B18=2,"LE",(IF('Einzelantrag SEG'!B18=3,"VHS","FEHLER")))))</f>
        <v>VHS</v>
      </c>
      <c r="G2">
        <f>'Einzelantrag SEG'!B19</f>
        <v>0</v>
      </c>
      <c r="H2" s="85">
        <f>'Einzelantrag SEG'!D14</f>
        <v>0</v>
      </c>
      <c r="I2">
        <f>'Einzelantrag SEG'!B21</f>
        <v>0</v>
      </c>
      <c r="J2">
        <f>'Einzelantrag SEG'!B22</f>
        <v>0</v>
      </c>
      <c r="K2">
        <f>'Einzelantrag SEG'!B23</f>
        <v>0</v>
      </c>
      <c r="L2">
        <f>'Einzelantrag SEG'!D21</f>
        <v>0</v>
      </c>
      <c r="M2">
        <f>'Einzelantrag SEG'!B25</f>
        <v>0</v>
      </c>
      <c r="N2">
        <f>'Einzelantrag SEG'!B26</f>
        <v>0</v>
      </c>
      <c r="O2">
        <f>'Einzelantrag SEG'!B27</f>
        <v>0</v>
      </c>
      <c r="P2">
        <f>'Einzelantrag SEG'!B30</f>
        <v>0</v>
      </c>
      <c r="Q2">
        <f>'Einzelantrag SEG'!B31</f>
        <v>0</v>
      </c>
      <c r="R2">
        <f>'Einzelantrag SEG'!B32</f>
        <v>0</v>
      </c>
      <c r="S2">
        <f>'Einzelantrag SEG'!B33</f>
        <v>0</v>
      </c>
      <c r="T2">
        <f>'Einzelantrag SEG'!B34</f>
        <v>0</v>
      </c>
      <c r="U2">
        <f>'Einzelantrag SEG'!D30</f>
        <v>0</v>
      </c>
      <c r="V2">
        <f>'Einzelantrag SEG'!B36</f>
        <v>0</v>
      </c>
      <c r="W2" s="84">
        <f>'Einzelantrag SEG'!B37</f>
        <v>0</v>
      </c>
      <c r="X2">
        <f>'Einzelantrag SEG'!B42</f>
        <v>0</v>
      </c>
      <c r="Y2">
        <f>'Einzelantrag SEG'!B43</f>
        <v>0</v>
      </c>
      <c r="Z2">
        <f>'Einzelantrag SEG'!B44</f>
        <v>0</v>
      </c>
      <c r="AA2">
        <f>'Einzelantrag SEG'!B45</f>
        <v>0</v>
      </c>
      <c r="AB2">
        <f>'Einzelantrag SEG'!B46</f>
        <v>0</v>
      </c>
      <c r="AC2">
        <f>'Einzelantrag SEG'!B47</f>
        <v>0</v>
      </c>
      <c r="AD2" s="84">
        <f>'Einzelantrag SEG'!B48</f>
        <v>0</v>
      </c>
      <c r="AE2" s="84" t="str">
        <f>IF('Einzelantrag SEG'!B54=1,"Basissprachkurs",IF('Einzelantrag SEG'!B54=2,"Vertiefungssprachkurs","Intensivsprachkurs"))</f>
        <v>Basissprachkurs</v>
      </c>
      <c r="AF2" s="84" t="str">
        <f>IF('Einzelantrag SEG'!B55=1,"Alphabetisierung",IF('Einzelantrag SEG'!B55=2,"A1",IF('Einzelantrag SEG'!B55=3,"A2",IF('Einzelantrag SEG'!B55=4,"B1",IF('Einzelantrag SEG'!B55=5,"B2","C1")))))</f>
        <v>Alphabetisierung</v>
      </c>
      <c r="AG2">
        <f>'Einzelantrag SEG'!B56</f>
        <v>0</v>
      </c>
      <c r="AH2">
        <f>'Einzelantrag SEG'!B57</f>
        <v>0</v>
      </c>
      <c r="AI2">
        <f>'Einzelantrag SEG'!B58</f>
        <v>0</v>
      </c>
      <c r="AJ2">
        <f>'Einzelantrag SEG'!B59</f>
        <v>0</v>
      </c>
      <c r="AK2" s="3">
        <f>'Einzelantrag SEG'!B60</f>
        <v>0</v>
      </c>
      <c r="AL2" s="84">
        <f>'Einzelantrag SEG'!B61</f>
        <v>0</v>
      </c>
      <c r="AM2" s="84">
        <f>'Einzelantrag SEG'!B62</f>
        <v>0</v>
      </c>
      <c r="AN2">
        <f>'Einzelantrag SEG'!B63</f>
        <v>0</v>
      </c>
      <c r="AO2">
        <f>'Einzelantrag SEG'!B64</f>
        <v>0</v>
      </c>
      <c r="AP2">
        <f>'Einzelantrag SEG'!B65</f>
        <v>0</v>
      </c>
      <c r="AQ2" s="85" t="str">
        <f>IF('Einzelantrag SEG'!B69=1,"InGe-Online","Erklärung der TN")</f>
        <v>InGe-Online</v>
      </c>
      <c r="AR2" s="4">
        <f>'Einzelantrag SEG'!$B76</f>
        <v>0</v>
      </c>
      <c r="AS2" s="4">
        <f>'Einzelantrag SEG'!$B77</f>
        <v>0</v>
      </c>
      <c r="AT2" s="4">
        <f>'Einzelantrag SEG'!$B78</f>
        <v>0</v>
      </c>
      <c r="AU2" s="4">
        <f>'Einzelantrag SEG'!$B79</f>
        <v>0</v>
      </c>
      <c r="AV2" s="4">
        <f>'Einzelantrag SEG'!$B80</f>
        <v>0</v>
      </c>
      <c r="AW2" s="4">
        <f>'Einzelantrag SEG'!$B81</f>
        <v>0</v>
      </c>
      <c r="AX2" s="4">
        <f>'Einzelantrag SEG'!$B82</f>
        <v>0</v>
      </c>
      <c r="AY2" s="4">
        <f>'Einzelantrag SEG'!$B83</f>
        <v>0</v>
      </c>
      <c r="AZ2" s="4">
        <f>'Einzelantrag SEG'!$B84</f>
        <v>0</v>
      </c>
      <c r="BA2" s="4">
        <f>'Einzelantrag SEG'!$B85</f>
        <v>0</v>
      </c>
      <c r="BB2" s="4">
        <f>'Einzelantrag SEG'!$B86</f>
        <v>0</v>
      </c>
      <c r="BC2" s="4">
        <f>'Einzelantrag SEG'!$B87</f>
        <v>0</v>
      </c>
      <c r="BD2" s="4">
        <f>'Einzelantrag SEG'!$B88</f>
        <v>0</v>
      </c>
      <c r="BE2" s="4">
        <f>'Einzelantrag SEG'!$B89</f>
        <v>0</v>
      </c>
      <c r="BF2" s="4">
        <f>'Einzelantrag SEG'!$B90</f>
        <v>0</v>
      </c>
      <c r="BG2" s="4">
        <f>'Einzelantrag SEG'!$B91</f>
        <v>0</v>
      </c>
      <c r="BH2" s="4">
        <f>'Einzelantrag SEG'!$B92</f>
        <v>0</v>
      </c>
      <c r="BI2" s="185">
        <f>'Einzelantrag SEG'!B97</f>
        <v>0</v>
      </c>
      <c r="BJ2" s="4">
        <f>'Einzelantrag SEG'!B98</f>
        <v>0</v>
      </c>
      <c r="BK2" s="4">
        <f>'Einzelantrag SEG'!B99</f>
        <v>0</v>
      </c>
      <c r="BL2" s="4">
        <f>'Einzelantrag SEG'!B100</f>
        <v>0</v>
      </c>
      <c r="BM2" s="4">
        <f>'Einzelantrag SEG'!B101</f>
        <v>0</v>
      </c>
      <c r="BN2" s="4">
        <f>'Einzelantrag SEG'!B102</f>
        <v>400</v>
      </c>
      <c r="BO2" s="4">
        <f>'Einzelantrag SEG'!B104</f>
        <v>400</v>
      </c>
    </row>
  </sheetData>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20" sqref="A20"/>
    </sheetView>
  </sheetViews>
  <sheetFormatPr baseColWidth="10" defaultRowHeight="15" x14ac:dyDescent="0.25"/>
  <cols>
    <col min="1" max="1" width="29.140625" style="195" customWidth="1"/>
    <col min="2" max="2" width="40.28515625" customWidth="1"/>
    <col min="3" max="3" width="20.28515625" customWidth="1"/>
  </cols>
  <sheetData>
    <row r="1" spans="1:3" x14ac:dyDescent="0.25">
      <c r="A1" s="195" t="s">
        <v>115</v>
      </c>
      <c r="B1" s="195" t="s">
        <v>145</v>
      </c>
      <c r="C1" s="195"/>
    </row>
    <row r="2" spans="1:3" x14ac:dyDescent="0.25">
      <c r="A2" s="195" t="s">
        <v>114</v>
      </c>
      <c r="B2" s="195" t="s">
        <v>151</v>
      </c>
      <c r="C2" s="195"/>
    </row>
    <row r="3" spans="1:3" x14ac:dyDescent="0.25">
      <c r="A3" s="195" t="s">
        <v>134</v>
      </c>
      <c r="B3" s="195"/>
      <c r="C3" s="195"/>
    </row>
    <row r="4" spans="1:3" x14ac:dyDescent="0.25">
      <c r="B4" s="195"/>
      <c r="C4" s="195"/>
    </row>
    <row r="5" spans="1:3" x14ac:dyDescent="0.25">
      <c r="B5" s="195"/>
      <c r="C5" s="195"/>
    </row>
    <row r="6" spans="1:3" x14ac:dyDescent="0.25">
      <c r="B6" s="195"/>
      <c r="C6" s="195"/>
    </row>
    <row r="7" spans="1:3" x14ac:dyDescent="0.25">
      <c r="B7" s="195"/>
      <c r="C7" s="195"/>
    </row>
    <row r="8" spans="1:3" x14ac:dyDescent="0.25">
      <c r="B8" s="195"/>
      <c r="C8" s="195"/>
    </row>
    <row r="9" spans="1:3" x14ac:dyDescent="0.25">
      <c r="A9" s="195" t="s">
        <v>115</v>
      </c>
      <c r="B9" s="195" t="s">
        <v>114</v>
      </c>
      <c r="C9" s="195" t="s">
        <v>134</v>
      </c>
    </row>
    <row r="10" spans="1:3" x14ac:dyDescent="0.25">
      <c r="A10" s="195" t="s">
        <v>117</v>
      </c>
      <c r="B10" s="195" t="s">
        <v>117</v>
      </c>
      <c r="C10" s="195" t="s">
        <v>133</v>
      </c>
    </row>
    <row r="11" spans="1:3" x14ac:dyDescent="0.25">
      <c r="A11" s="195" t="s">
        <v>118</v>
      </c>
      <c r="B11" s="195" t="s">
        <v>118</v>
      </c>
      <c r="C11" s="195"/>
    </row>
    <row r="12" spans="1:3" x14ac:dyDescent="0.25">
      <c r="A12" s="195" t="s">
        <v>119</v>
      </c>
      <c r="B12" s="195" t="s">
        <v>119</v>
      </c>
      <c r="C12" s="195"/>
    </row>
    <row r="13" spans="1:3" x14ac:dyDescent="0.25">
      <c r="A13" s="195" t="s">
        <v>120</v>
      </c>
      <c r="B13" s="195" t="s">
        <v>120</v>
      </c>
      <c r="C13" s="195"/>
    </row>
    <row r="14" spans="1:3" x14ac:dyDescent="0.25">
      <c r="A14" s="195" t="s">
        <v>121</v>
      </c>
      <c r="B14" s="195" t="s">
        <v>121</v>
      </c>
      <c r="C14" s="195"/>
    </row>
    <row r="15" spans="1:3" x14ac:dyDescent="0.25">
      <c r="A15" s="195" t="s">
        <v>133</v>
      </c>
      <c r="B15" s="195"/>
      <c r="C15" s="195"/>
    </row>
  </sheetData>
  <dataValidations count="1">
    <dataValidation type="list" allowBlank="1" showInputMessage="1" showErrorMessage="1" sqref="A15">
      <formula1>Zielsprachniveau_Intensiv</formula1>
    </dataValidation>
  </dataValidation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sheetPr>
  <dimension ref="A2:J12"/>
  <sheetViews>
    <sheetView workbookViewId="0">
      <selection activeCell="F27" sqref="F27"/>
    </sheetView>
  </sheetViews>
  <sheetFormatPr baseColWidth="10" defaultRowHeight="15" x14ac:dyDescent="0.25"/>
  <cols>
    <col min="10" max="10" width="98.42578125" customWidth="1"/>
  </cols>
  <sheetData>
    <row r="2" spans="1:10" x14ac:dyDescent="0.25">
      <c r="A2" s="195">
        <v>1</v>
      </c>
      <c r="B2" s="195" t="s">
        <v>43</v>
      </c>
    </row>
    <row r="3" spans="1:10" x14ac:dyDescent="0.25">
      <c r="A3" s="195">
        <v>2</v>
      </c>
      <c r="B3" s="195" t="s">
        <v>44</v>
      </c>
    </row>
    <row r="4" spans="1:10" x14ac:dyDescent="0.25">
      <c r="A4" s="195">
        <v>3</v>
      </c>
      <c r="B4" s="195" t="s">
        <v>42</v>
      </c>
    </row>
    <row r="6" spans="1:10" x14ac:dyDescent="0.25">
      <c r="A6" t="s">
        <v>138</v>
      </c>
    </row>
    <row r="12" spans="1:10" x14ac:dyDescent="0.25">
      <c r="J12" s="10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Einzelantrag SEG</vt:lpstr>
      <vt:lpstr>Kurzanleitung</vt:lpstr>
      <vt:lpstr>Abrechnung Maßnahme SEG</vt:lpstr>
      <vt:lpstr>Abrechnung Kurzanleitung</vt:lpstr>
      <vt:lpstr>IdNr.</vt:lpstr>
      <vt:lpstr>Daten aus Antrag</vt:lpstr>
      <vt:lpstr>Bezüge</vt:lpstr>
      <vt:lpstr>Tabelle1</vt:lpstr>
      <vt:lpstr>'Abrechnung Maßnahme SEG'!Druckbereich</vt:lpstr>
      <vt:lpstr>'Einzelantrag SEG'!Druckbereich</vt:lpstr>
      <vt:lpstr>Bezüge!Kursart</vt:lpstr>
      <vt:lpstr>Kursart</vt:lpstr>
      <vt:lpstr>Kursart_Intensiv</vt:lpstr>
      <vt:lpstr>Zielsprachniveau</vt:lpstr>
      <vt:lpstr>Zielsprachniveau_Intensiv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Mareike Höfer-Knopp</cp:lastModifiedBy>
  <cp:lastPrinted>2016-12-01T06:58:17Z</cp:lastPrinted>
  <dcterms:created xsi:type="dcterms:W3CDTF">2016-01-29T10:30:12Z</dcterms:created>
  <dcterms:modified xsi:type="dcterms:W3CDTF">2020-02-26T09:21:28Z</dcterms:modified>
</cp:coreProperties>
</file>